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ijl0109/Desktop/cookbook input/"/>
    </mc:Choice>
  </mc:AlternateContent>
  <xr:revisionPtr revIDLastSave="0" documentId="13_ncr:1_{B028A713-C8F9-F54C-833A-FD46D578EBA5}" xr6:coauthVersionLast="47" xr6:coauthVersionMax="47" xr10:uidLastSave="{00000000-0000-0000-0000-000000000000}"/>
  <bookViews>
    <workbookView xWindow="38800" yWindow="-3540" windowWidth="39540" windowHeight="25220" activeTab="1" xr2:uid="{DE0BCA3F-1A8D-B64D-B721-816BC2289E79}"/>
  </bookViews>
  <sheets>
    <sheet name="Appendix 2" sheetId="2" r:id="rId1"/>
    <sheet name="Blad1" sheetId="3" r:id="rId2"/>
  </sheets>
  <definedNames>
    <definedName name="_xlnm._FilterDatabase" localSheetId="0" hidden="1">'Appendix 2'!$A$2:$AI$256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4" i="2" l="1"/>
  <c r="AL4" i="2" s="1"/>
  <c r="AR4" i="2"/>
  <c r="AS4" i="2"/>
  <c r="AT4" i="2"/>
  <c r="AW4" i="2"/>
  <c r="AY4" i="2"/>
  <c r="BB4" i="2"/>
  <c r="AK5" i="2"/>
  <c r="AS5" i="2" s="1"/>
  <c r="AK6" i="2"/>
  <c r="AK7" i="2"/>
  <c r="AX7" i="2"/>
  <c r="AK8" i="2"/>
  <c r="AM8" i="2"/>
  <c r="AO8" i="2"/>
  <c r="AU8" i="2"/>
  <c r="AK9" i="2"/>
  <c r="BA9" i="2" s="1"/>
  <c r="AS9" i="2"/>
  <c r="AW9" i="2"/>
  <c r="AX9" i="2"/>
  <c r="AK10" i="2"/>
  <c r="AZ10" i="2" s="1"/>
  <c r="AQ10" i="2"/>
  <c r="AY10" i="2"/>
  <c r="AK11" i="2"/>
  <c r="AY11" i="2"/>
  <c r="BA11" i="2"/>
  <c r="AK12" i="2"/>
  <c r="AN12" i="2" s="1"/>
  <c r="AT12" i="2"/>
  <c r="AV12" i="2"/>
  <c r="BA12" i="2"/>
  <c r="AK13" i="2"/>
  <c r="AO13" i="2" s="1"/>
  <c r="AV13" i="2"/>
  <c r="AK14" i="2"/>
  <c r="AK15" i="2"/>
  <c r="AT15" i="2" s="1"/>
  <c r="AK16" i="2"/>
  <c r="AM16" i="2" s="1"/>
  <c r="AN16" i="2"/>
  <c r="AK17" i="2"/>
  <c r="AT17" i="2" s="1"/>
  <c r="AL17" i="2"/>
  <c r="AM17" i="2"/>
  <c r="AO17" i="2"/>
  <c r="AP17" i="2"/>
  <c r="AQ17" i="2"/>
  <c r="AR17" i="2"/>
  <c r="AV17" i="2"/>
  <c r="AW17" i="2"/>
  <c r="AY17" i="2"/>
  <c r="BA17" i="2"/>
  <c r="BB17" i="2"/>
  <c r="AK18" i="2"/>
  <c r="AK19" i="2"/>
  <c r="AS19" i="2"/>
  <c r="AW19" i="2"/>
  <c r="AX19" i="2"/>
  <c r="AK20" i="2"/>
  <c r="AK21" i="2"/>
  <c r="AY21" i="2" s="1"/>
  <c r="AL21" i="2"/>
  <c r="AQ21" i="2"/>
  <c r="AR21" i="2"/>
  <c r="AS21" i="2"/>
  <c r="AW21" i="2"/>
  <c r="AX21" i="2"/>
  <c r="BA21" i="2"/>
  <c r="AK22" i="2"/>
  <c r="AR22" i="2" s="1"/>
  <c r="AL22" i="2"/>
  <c r="AM22" i="2"/>
  <c r="AN22" i="2"/>
  <c r="AO22" i="2"/>
  <c r="AQ22" i="2"/>
  <c r="AV22" i="2"/>
  <c r="AW22" i="2"/>
  <c r="AY22" i="2"/>
  <c r="AZ22" i="2"/>
  <c r="BA22" i="2"/>
  <c r="AK23" i="2"/>
  <c r="AK24" i="2"/>
  <c r="AM24" i="2" s="1"/>
  <c r="AP24" i="2"/>
  <c r="AK25" i="2"/>
  <c r="AO25" i="2" s="1"/>
  <c r="AK26" i="2"/>
  <c r="AL26" i="2"/>
  <c r="AK27" i="2"/>
  <c r="AQ27" i="2" s="1"/>
  <c r="AL27" i="2"/>
  <c r="AM27" i="2"/>
  <c r="AN27" i="2"/>
  <c r="AO27" i="2"/>
  <c r="AP27" i="2"/>
  <c r="AU27" i="2"/>
  <c r="AW27" i="2"/>
  <c r="AY27" i="2"/>
  <c r="AZ27" i="2"/>
  <c r="BA27" i="2"/>
  <c r="BB27" i="2"/>
  <c r="AK28" i="2"/>
  <c r="AN28" i="2" s="1"/>
  <c r="AM28" i="2"/>
  <c r="AY28" i="2"/>
  <c r="AK29" i="2"/>
  <c r="AO29" i="2" s="1"/>
  <c r="AS29" i="2"/>
  <c r="AK30" i="2"/>
  <c r="AL30" i="2" s="1"/>
  <c r="AK31" i="2"/>
  <c r="AK32" i="2"/>
  <c r="BB32" i="2" s="1"/>
  <c r="AU32" i="2"/>
  <c r="BA32" i="2"/>
  <c r="AK33" i="2"/>
  <c r="AW33" i="2" s="1"/>
  <c r="AK34" i="2"/>
  <c r="AS34" i="2" s="1"/>
  <c r="AM34" i="2"/>
  <c r="AN34" i="2"/>
  <c r="AO34" i="2"/>
  <c r="AQ34" i="2"/>
  <c r="AR34" i="2"/>
  <c r="AV34" i="2"/>
  <c r="AW34" i="2"/>
  <c r="AX34" i="2"/>
  <c r="AY34" i="2"/>
  <c r="AZ34" i="2"/>
  <c r="BA34" i="2"/>
  <c r="AK35" i="2"/>
  <c r="AV35" i="2"/>
  <c r="AY35" i="2"/>
  <c r="AK36" i="2"/>
  <c r="AO36" i="2" s="1"/>
  <c r="AK37" i="2"/>
  <c r="AQ37" i="2" s="1"/>
  <c r="AO37" i="2"/>
  <c r="AK38" i="2"/>
  <c r="AN38" i="2" s="1"/>
  <c r="AK39" i="2"/>
  <c r="AX39" i="2" s="1"/>
  <c r="AR39" i="2"/>
  <c r="AK40" i="2"/>
  <c r="BB40" i="2" s="1"/>
  <c r="AM40" i="2"/>
  <c r="AK41" i="2"/>
  <c r="AM41" i="2"/>
  <c r="AK42" i="2"/>
  <c r="AK43" i="2"/>
  <c r="AY43" i="2"/>
  <c r="AK44" i="2"/>
  <c r="AL44" i="2"/>
  <c r="AS44" i="2"/>
  <c r="BB44" i="2"/>
  <c r="AK45" i="2"/>
  <c r="AL45" i="2"/>
  <c r="AR45" i="2"/>
  <c r="AZ45" i="2"/>
  <c r="BA45" i="2"/>
  <c r="BB45" i="2"/>
  <c r="AK46" i="2"/>
  <c r="AL46" i="2" s="1"/>
  <c r="AN46" i="2"/>
  <c r="AK47" i="2"/>
  <c r="AK48" i="2"/>
  <c r="AR48" i="2" s="1"/>
  <c r="AL48" i="2"/>
  <c r="AM48" i="2"/>
  <c r="AN48" i="2"/>
  <c r="AO48" i="2"/>
  <c r="AP48" i="2"/>
  <c r="AS48" i="2"/>
  <c r="AT48" i="2"/>
  <c r="AV48" i="2"/>
  <c r="AW48" i="2"/>
  <c r="AX48" i="2"/>
  <c r="AY48" i="2"/>
  <c r="AZ48" i="2"/>
  <c r="BB48" i="2"/>
  <c r="AK49" i="2"/>
  <c r="AQ49" i="2" s="1"/>
  <c r="AL49" i="2"/>
  <c r="AM49" i="2"/>
  <c r="AN49" i="2"/>
  <c r="AO49" i="2"/>
  <c r="AP49" i="2"/>
  <c r="AR49" i="2"/>
  <c r="AS49" i="2"/>
  <c r="AT49" i="2"/>
  <c r="AU49" i="2"/>
  <c r="AV49" i="2"/>
  <c r="AW49" i="2"/>
  <c r="AX49" i="2"/>
  <c r="AZ49" i="2"/>
  <c r="BA49" i="2"/>
  <c r="BB49" i="2"/>
  <c r="AK50" i="2"/>
  <c r="AT50" i="2" s="1"/>
  <c r="AK51" i="2"/>
  <c r="AU51" i="2" s="1"/>
  <c r="AQ51" i="2"/>
  <c r="AK52" i="2"/>
  <c r="AN52" i="2"/>
  <c r="AW52" i="2"/>
  <c r="AK53" i="2"/>
  <c r="AK54" i="2"/>
  <c r="AL54" i="2" s="1"/>
  <c r="AP54" i="2"/>
  <c r="AQ54" i="2"/>
  <c r="AR54" i="2"/>
  <c r="AS54" i="2"/>
  <c r="AT54" i="2"/>
  <c r="BB54" i="2"/>
  <c r="AK55" i="2"/>
  <c r="AX55" i="2"/>
  <c r="AK56" i="2"/>
  <c r="AM56" i="2" s="1"/>
  <c r="AY56" i="2"/>
  <c r="AK57" i="2"/>
  <c r="AL57" i="2"/>
  <c r="AM57" i="2"/>
  <c r="AN57" i="2"/>
  <c r="AO57" i="2"/>
  <c r="AP57" i="2"/>
  <c r="AQ57" i="2"/>
  <c r="AR57" i="2"/>
  <c r="AS57" i="2"/>
  <c r="AT57" i="2"/>
  <c r="AU57" i="2"/>
  <c r="AV57" i="2"/>
  <c r="AW57" i="2"/>
  <c r="AX57" i="2"/>
  <c r="AY57" i="2"/>
  <c r="AZ57" i="2"/>
  <c r="BA57" i="2"/>
  <c r="BB57" i="2"/>
  <c r="AK58" i="2"/>
  <c r="AL58" i="2" s="1"/>
  <c r="AO58" i="2"/>
  <c r="AP58" i="2"/>
  <c r="AQ58" i="2"/>
  <c r="AR58" i="2"/>
  <c r="AS58" i="2"/>
  <c r="AW58" i="2"/>
  <c r="BA58" i="2"/>
  <c r="BB58" i="2"/>
  <c r="AK59" i="2"/>
  <c r="AK60" i="2"/>
  <c r="AK61" i="2"/>
  <c r="AK62" i="2"/>
  <c r="AR62" i="2"/>
  <c r="AK63" i="2"/>
  <c r="AQ63" i="2" s="1"/>
  <c r="AK64" i="2"/>
  <c r="AW64" i="2" s="1"/>
  <c r="AK65" i="2"/>
  <c r="AQ65" i="2" s="1"/>
  <c r="AM65" i="2"/>
  <c r="AN65" i="2"/>
  <c r="AO65" i="2"/>
  <c r="AP65" i="2"/>
  <c r="AR65" i="2"/>
  <c r="AT65" i="2"/>
  <c r="AU65" i="2"/>
  <c r="AV65" i="2"/>
  <c r="AW65" i="2"/>
  <c r="AX65" i="2"/>
  <c r="AZ65" i="2"/>
  <c r="BA65" i="2"/>
  <c r="AK66" i="2"/>
  <c r="AO66" i="2" s="1"/>
  <c r="AU66" i="2"/>
  <c r="AV66" i="2"/>
  <c r="AW66" i="2"/>
  <c r="BB66" i="2"/>
  <c r="AK67" i="2"/>
  <c r="AW67" i="2"/>
  <c r="AX67" i="2"/>
  <c r="AK68" i="2"/>
  <c r="AK69" i="2"/>
  <c r="AS69" i="2"/>
  <c r="AT69" i="2"/>
  <c r="AU69" i="2"/>
  <c r="AK70" i="2"/>
  <c r="AP70" i="2" s="1"/>
  <c r="AT70" i="2"/>
  <c r="AU70" i="2"/>
  <c r="AV70" i="2"/>
  <c r="BA70" i="2"/>
  <c r="AK71" i="2"/>
  <c r="AK72" i="2"/>
  <c r="AX72" i="2" s="1"/>
  <c r="AL72" i="2"/>
  <c r="AM72" i="2"/>
  <c r="AN72" i="2"/>
  <c r="AS72" i="2"/>
  <c r="AW72" i="2"/>
  <c r="AY72" i="2"/>
  <c r="AZ72" i="2"/>
  <c r="AK73" i="2"/>
  <c r="AL73" i="2" s="1"/>
  <c r="AM73" i="2"/>
  <c r="AO73" i="2"/>
  <c r="AS73" i="2"/>
  <c r="AT73" i="2"/>
  <c r="AU73" i="2"/>
  <c r="BA73" i="2"/>
  <c r="BB73" i="2"/>
  <c r="AK74" i="2"/>
  <c r="AP74" i="2"/>
  <c r="AT74" i="2"/>
  <c r="AV74" i="2"/>
  <c r="AK75" i="2"/>
  <c r="AS75" i="2" s="1"/>
  <c r="AK76" i="2"/>
  <c r="AS76" i="2"/>
  <c r="AK77" i="2"/>
  <c r="AL77" i="2"/>
  <c r="AM77" i="2"/>
  <c r="AO77" i="2"/>
  <c r="AS77" i="2"/>
  <c r="AT77" i="2"/>
  <c r="AU77" i="2"/>
  <c r="AW77" i="2"/>
  <c r="BA77" i="2"/>
  <c r="BB77" i="2"/>
  <c r="AK78" i="2"/>
  <c r="AU78" i="2"/>
  <c r="AK79" i="2"/>
  <c r="AM79" i="2" s="1"/>
  <c r="AS79" i="2"/>
  <c r="AT79" i="2"/>
  <c r="AU79" i="2"/>
  <c r="AV79" i="2"/>
  <c r="AW79" i="2"/>
  <c r="AK80" i="2"/>
  <c r="AN80" i="2"/>
  <c r="AO80" i="2"/>
  <c r="AS80" i="2"/>
  <c r="AY80" i="2"/>
  <c r="AZ80" i="2"/>
  <c r="BA80" i="2"/>
  <c r="AK81" i="2"/>
  <c r="AR81" i="2"/>
  <c r="AS81" i="2"/>
  <c r="AT81" i="2"/>
  <c r="AX81" i="2"/>
  <c r="BB81" i="2"/>
  <c r="AK82" i="2"/>
  <c r="AK83" i="2"/>
  <c r="AS83" i="2" s="1"/>
  <c r="AR83" i="2"/>
  <c r="BB83" i="2"/>
  <c r="AK84" i="2"/>
  <c r="AK85" i="2"/>
  <c r="AM85" i="2" s="1"/>
  <c r="AL85" i="2"/>
  <c r="AT85" i="2"/>
  <c r="AU85" i="2"/>
  <c r="AW85" i="2"/>
  <c r="BA85" i="2"/>
  <c r="BB85" i="2"/>
  <c r="AK86" i="2"/>
  <c r="AZ86" i="2"/>
  <c r="AK87" i="2"/>
  <c r="AX87" i="2" s="1"/>
  <c r="AQ87" i="2"/>
  <c r="AR87" i="2"/>
  <c r="AS87" i="2"/>
  <c r="AW87" i="2"/>
  <c r="AK88" i="2"/>
  <c r="AP88" i="2"/>
  <c r="AY88" i="2"/>
  <c r="AZ88" i="2"/>
  <c r="AK89" i="2"/>
  <c r="AP89" i="2"/>
  <c r="AQ89" i="2"/>
  <c r="AR89" i="2"/>
  <c r="AT89" i="2"/>
  <c r="AY89" i="2"/>
  <c r="AZ89" i="2"/>
  <c r="BA89" i="2"/>
  <c r="AK90" i="2"/>
  <c r="AK91" i="2"/>
  <c r="AQ91" i="2"/>
  <c r="AK92" i="2"/>
  <c r="AL92" i="2" s="1"/>
  <c r="AK93" i="2"/>
  <c r="AV93" i="2" s="1"/>
  <c r="AP93" i="2"/>
  <c r="AQ93" i="2"/>
  <c r="AW93" i="2"/>
  <c r="BB93" i="2"/>
  <c r="AK94" i="2"/>
  <c r="AK95" i="2"/>
  <c r="AS95" i="2" s="1"/>
  <c r="AM95" i="2"/>
  <c r="AK96" i="2"/>
  <c r="AM96" i="2"/>
  <c r="AW96" i="2"/>
  <c r="AY96" i="2"/>
  <c r="AK97" i="2"/>
  <c r="AW97" i="2" s="1"/>
  <c r="AT97" i="2"/>
  <c r="AK98" i="2"/>
  <c r="AV98" i="2" s="1"/>
  <c r="AW98" i="2"/>
  <c r="AX98" i="2"/>
  <c r="AK99" i="2"/>
  <c r="AW99" i="2" s="1"/>
  <c r="AK100" i="2"/>
  <c r="AO100" i="2" s="1"/>
  <c r="AP100" i="2"/>
  <c r="AY100" i="2"/>
  <c r="BB100" i="2"/>
  <c r="AK101" i="2"/>
  <c r="AV101" i="2" s="1"/>
  <c r="AQ101" i="2"/>
  <c r="AR101" i="2"/>
  <c r="AS101" i="2"/>
  <c r="AU101" i="2"/>
  <c r="AW101" i="2"/>
  <c r="BB101" i="2"/>
  <c r="AK102" i="2"/>
  <c r="AK103" i="2"/>
  <c r="BA103" i="2" s="1"/>
  <c r="AL103" i="2"/>
  <c r="AK104" i="2"/>
  <c r="AP104" i="2" s="1"/>
  <c r="AQ104" i="2"/>
  <c r="AR104" i="2"/>
  <c r="AT104" i="2"/>
  <c r="AY104" i="2"/>
  <c r="AZ104" i="2"/>
  <c r="AK105" i="2"/>
  <c r="AR105" i="2" s="1"/>
  <c r="AS105" i="2"/>
  <c r="AU105" i="2"/>
  <c r="AW105" i="2"/>
  <c r="AK106" i="2"/>
  <c r="AU106" i="2" s="1"/>
  <c r="AR106" i="2"/>
  <c r="AS106" i="2"/>
  <c r="AY106" i="2"/>
  <c r="AK107" i="2"/>
  <c r="AW107" i="2"/>
  <c r="AK108" i="2"/>
  <c r="AQ108" i="2" s="1"/>
  <c r="AL108" i="2"/>
  <c r="AM108" i="2"/>
  <c r="AN108" i="2"/>
  <c r="AP108" i="2"/>
  <c r="AS108" i="2"/>
  <c r="AT108" i="2"/>
  <c r="AU108" i="2"/>
  <c r="AV108" i="2"/>
  <c r="AX108" i="2"/>
  <c r="AZ108" i="2"/>
  <c r="BA108" i="2"/>
  <c r="BB108" i="2"/>
  <c r="AK109" i="2"/>
  <c r="AQ109" i="2" s="1"/>
  <c r="AK110" i="2"/>
  <c r="BB110" i="2" s="1"/>
  <c r="AK111" i="2"/>
  <c r="AY111" i="2" s="1"/>
  <c r="AP111" i="2"/>
  <c r="AS111" i="2"/>
  <c r="AK112" i="2"/>
  <c r="AK113" i="2"/>
  <c r="AN113" i="2" s="1"/>
  <c r="AL113" i="2"/>
  <c r="AO113" i="2"/>
  <c r="AP113" i="2"/>
  <c r="AQ113" i="2"/>
  <c r="AR113" i="2"/>
  <c r="AS113" i="2"/>
  <c r="AU113" i="2"/>
  <c r="AW113" i="2"/>
  <c r="AX113" i="2"/>
  <c r="AZ113" i="2"/>
  <c r="BA113" i="2"/>
  <c r="BB113" i="2"/>
  <c r="AK114" i="2"/>
  <c r="AK115" i="2"/>
  <c r="AW115" i="2" s="1"/>
  <c r="AK116" i="2"/>
  <c r="AM116" i="2" s="1"/>
  <c r="AR116" i="2"/>
  <c r="AS116" i="2"/>
  <c r="AT116" i="2"/>
  <c r="AV116" i="2"/>
  <c r="BA116" i="2"/>
  <c r="AK117" i="2"/>
  <c r="AO117" i="2" s="1"/>
  <c r="AK118" i="2"/>
  <c r="AK119" i="2"/>
  <c r="AK120" i="2"/>
  <c r="AZ120" i="2" s="1"/>
  <c r="AM120" i="2"/>
  <c r="AQ120" i="2"/>
  <c r="AR120" i="2"/>
  <c r="AS120" i="2"/>
  <c r="AU120" i="2"/>
  <c r="BA120" i="2"/>
  <c r="AK121" i="2"/>
  <c r="AR121" i="2" s="1"/>
  <c r="AP121" i="2"/>
  <c r="AQ121" i="2"/>
  <c r="AT121" i="2"/>
  <c r="AK122" i="2"/>
  <c r="BB122" i="2"/>
  <c r="AK123" i="2"/>
  <c r="AX123" i="2"/>
  <c r="AK124" i="2"/>
  <c r="AR124" i="2" s="1"/>
  <c r="AM124" i="2"/>
  <c r="AN124" i="2"/>
  <c r="AO124" i="2"/>
  <c r="AP124" i="2"/>
  <c r="AQ124" i="2"/>
  <c r="AU124" i="2"/>
  <c r="AV124" i="2"/>
  <c r="AW124" i="2"/>
  <c r="AX124" i="2"/>
  <c r="AY124" i="2"/>
  <c r="BA124" i="2"/>
  <c r="AK125" i="2"/>
  <c r="AV125" i="2" s="1"/>
  <c r="AU125" i="2"/>
  <c r="AK126" i="2"/>
  <c r="AK127" i="2"/>
  <c r="AR127" i="2" s="1"/>
  <c r="AK128" i="2"/>
  <c r="AM128" i="2" s="1"/>
  <c r="AL128" i="2"/>
  <c r="AP128" i="2"/>
  <c r="AQ128" i="2"/>
  <c r="AR128" i="2"/>
  <c r="AS128" i="2"/>
  <c r="AT128" i="2"/>
  <c r="AV128" i="2"/>
  <c r="AW128" i="2"/>
  <c r="AX128" i="2"/>
  <c r="AY128" i="2"/>
  <c r="AZ128" i="2"/>
  <c r="BA128" i="2"/>
  <c r="BB128" i="2"/>
  <c r="AK129" i="2"/>
  <c r="AN129" i="2" s="1"/>
  <c r="AL129" i="2"/>
  <c r="AQ129" i="2"/>
  <c r="AR129" i="2"/>
  <c r="AS129" i="2"/>
  <c r="AT129" i="2"/>
  <c r="AU129" i="2"/>
  <c r="AZ129" i="2"/>
  <c r="BA129" i="2"/>
  <c r="BB129" i="2"/>
  <c r="AK130" i="2"/>
  <c r="AY130" i="2" s="1"/>
  <c r="AK131" i="2"/>
  <c r="AK132" i="2"/>
  <c r="AL132" i="2"/>
  <c r="AN132" i="2"/>
  <c r="AR132" i="2"/>
  <c r="AS132" i="2"/>
  <c r="AT132" i="2"/>
  <c r="AV132" i="2"/>
  <c r="BA132" i="2"/>
  <c r="BB132" i="2"/>
  <c r="AK133" i="2"/>
  <c r="AR133" i="2" s="1"/>
  <c r="AL133" i="2"/>
  <c r="AT133" i="2"/>
  <c r="AU133" i="2"/>
  <c r="AV133" i="2"/>
  <c r="AW133" i="2"/>
  <c r="AZ133" i="2"/>
  <c r="AK134" i="2"/>
  <c r="AL134" i="2" s="1"/>
  <c r="AY134" i="2"/>
  <c r="AK135" i="2"/>
  <c r="AY135" i="2" s="1"/>
  <c r="AK136" i="2"/>
  <c r="AN136" i="2" s="1"/>
  <c r="BA136" i="2"/>
  <c r="AK137" i="2"/>
  <c r="AL137" i="2" s="1"/>
  <c r="AU137" i="2"/>
  <c r="AZ137" i="2"/>
  <c r="BA137" i="2"/>
  <c r="BB137" i="2"/>
  <c r="AK138" i="2"/>
  <c r="AM138" i="2"/>
  <c r="AK139" i="2"/>
  <c r="AM139" i="2"/>
  <c r="AN139" i="2"/>
  <c r="AO139" i="2"/>
  <c r="AT139" i="2"/>
  <c r="AZ139" i="2"/>
  <c r="BB139" i="2"/>
  <c r="AK140" i="2"/>
  <c r="AP140" i="2"/>
  <c r="AK141" i="2"/>
  <c r="AP141" i="2" s="1"/>
  <c r="AQ141" i="2"/>
  <c r="AV141" i="2"/>
  <c r="AW141" i="2"/>
  <c r="AK142" i="2"/>
  <c r="AW142" i="2" s="1"/>
  <c r="AK143" i="2"/>
  <c r="AX143" i="2"/>
  <c r="AY143" i="2"/>
  <c r="AZ143" i="2"/>
  <c r="BB143" i="2"/>
  <c r="AK144" i="2"/>
  <c r="AP144" i="2" s="1"/>
  <c r="AV144" i="2"/>
  <c r="BB144" i="2"/>
  <c r="AK145" i="2"/>
  <c r="AS145" i="2" s="1"/>
  <c r="AK146" i="2"/>
  <c r="AS146" i="2"/>
  <c r="AW146" i="2"/>
  <c r="AY146" i="2"/>
  <c r="AK147" i="2"/>
  <c r="AL147" i="2"/>
  <c r="AT147" i="2"/>
  <c r="AV147" i="2"/>
  <c r="AK148" i="2"/>
  <c r="AQ148" i="2" s="1"/>
  <c r="AL148" i="2"/>
  <c r="AM148" i="2"/>
  <c r="AN148" i="2"/>
  <c r="AP148" i="2"/>
  <c r="AS148" i="2"/>
  <c r="AT148" i="2"/>
  <c r="AV148" i="2"/>
  <c r="AW148" i="2"/>
  <c r="AX148" i="2"/>
  <c r="AZ148" i="2"/>
  <c r="BA148" i="2"/>
  <c r="BB148" i="2"/>
  <c r="AK149" i="2"/>
  <c r="AW149" i="2" s="1"/>
  <c r="AK150" i="2"/>
  <c r="AM150" i="2" s="1"/>
  <c r="AL150" i="2"/>
  <c r="AV150" i="2"/>
  <c r="AW150" i="2"/>
  <c r="AX150" i="2"/>
  <c r="AY150" i="2"/>
  <c r="AK151" i="2"/>
  <c r="AS151" i="2" s="1"/>
  <c r="AK152" i="2"/>
  <c r="AM152" i="2" s="1"/>
  <c r="AK153" i="2"/>
  <c r="AK154" i="2"/>
  <c r="AM154" i="2" s="1"/>
  <c r="AK155" i="2"/>
  <c r="AO155" i="2" s="1"/>
  <c r="AW155" i="2"/>
  <c r="AK156" i="2"/>
  <c r="AM156" i="2" s="1"/>
  <c r="BA156" i="2"/>
  <c r="AK157" i="2"/>
  <c r="AT157" i="2" s="1"/>
  <c r="AP157" i="2"/>
  <c r="AQ157" i="2"/>
  <c r="AR157" i="2"/>
  <c r="AK158" i="2"/>
  <c r="AK159" i="2"/>
  <c r="AK160" i="2"/>
  <c r="AR160" i="2" s="1"/>
  <c r="AK161" i="2"/>
  <c r="AN161" i="2" s="1"/>
  <c r="AQ161" i="2"/>
  <c r="AS161" i="2"/>
  <c r="AT161" i="2"/>
  <c r="AU161" i="2"/>
  <c r="BA161" i="2"/>
  <c r="AK162" i="2"/>
  <c r="AY162" i="2" s="1"/>
  <c r="AK163" i="2"/>
  <c r="AV163" i="2" s="1"/>
  <c r="AK164" i="2"/>
  <c r="AQ164" i="2" s="1"/>
  <c r="AM164" i="2"/>
  <c r="AN164" i="2"/>
  <c r="AP164" i="2"/>
  <c r="AS164" i="2"/>
  <c r="AT164" i="2"/>
  <c r="AV164" i="2"/>
  <c r="AX164" i="2"/>
  <c r="AZ164" i="2"/>
  <c r="BA164" i="2"/>
  <c r="BB164" i="2"/>
  <c r="AK165" i="2"/>
  <c r="BB165" i="2" s="1"/>
  <c r="AK166" i="2"/>
  <c r="AY166" i="2"/>
  <c r="AK167" i="2"/>
  <c r="AY167" i="2" s="1"/>
  <c r="AK168" i="2"/>
  <c r="AQ168" i="2" s="1"/>
  <c r="AS168" i="2"/>
  <c r="AU168" i="2"/>
  <c r="AV168" i="2"/>
  <c r="AX168" i="2"/>
  <c r="AK169" i="2"/>
  <c r="AS169" i="2" s="1"/>
  <c r="AW169" i="2"/>
  <c r="BA169" i="2"/>
  <c r="BB169" i="2"/>
  <c r="AK170" i="2"/>
  <c r="AN170" i="2" s="1"/>
  <c r="AK171" i="2"/>
  <c r="AV171" i="2" s="1"/>
  <c r="AP171" i="2"/>
  <c r="AY171" i="2"/>
  <c r="AK172" i="2"/>
  <c r="AL172" i="2" s="1"/>
  <c r="AR172" i="2"/>
  <c r="AX172" i="2"/>
  <c r="BA172" i="2"/>
  <c r="BB172" i="2"/>
  <c r="AK173" i="2"/>
  <c r="AS173" i="2" s="1"/>
  <c r="AK174" i="2"/>
  <c r="AT174" i="2" s="1"/>
  <c r="AK175" i="2"/>
  <c r="AR175" i="2" s="1"/>
  <c r="AK176" i="2"/>
  <c r="AS176" i="2" s="1"/>
  <c r="AL176" i="2"/>
  <c r="AM176" i="2"/>
  <c r="AN176" i="2"/>
  <c r="AP176" i="2"/>
  <c r="AQ176" i="2"/>
  <c r="AT176" i="2"/>
  <c r="AU176" i="2"/>
  <c r="AV176" i="2"/>
  <c r="AX176" i="2"/>
  <c r="AY176" i="2"/>
  <c r="AZ176" i="2"/>
  <c r="BB176" i="2"/>
  <c r="AK177" i="2"/>
  <c r="AL177" i="2"/>
  <c r="AO177" i="2"/>
  <c r="AP177" i="2"/>
  <c r="AQ177" i="2"/>
  <c r="AR177" i="2"/>
  <c r="AU177" i="2"/>
  <c r="AW177" i="2"/>
  <c r="AX177" i="2"/>
  <c r="AZ177" i="2"/>
  <c r="BA177" i="2"/>
  <c r="BB177" i="2"/>
  <c r="AK178" i="2"/>
  <c r="AY178" i="2" s="1"/>
  <c r="AT178" i="2"/>
  <c r="AK179" i="2"/>
  <c r="AY179" i="2" s="1"/>
  <c r="AX179" i="2"/>
  <c r="AK180" i="2"/>
  <c r="AO180" i="2" s="1"/>
  <c r="AL180" i="2"/>
  <c r="AM180" i="2"/>
  <c r="AN180" i="2"/>
  <c r="AR180" i="2"/>
  <c r="AS180" i="2"/>
  <c r="AT180" i="2"/>
  <c r="AU180" i="2"/>
  <c r="AV180" i="2"/>
  <c r="AZ180" i="2"/>
  <c r="BA180" i="2"/>
  <c r="BB180" i="2"/>
  <c r="AK181" i="2"/>
  <c r="AO181" i="2" s="1"/>
  <c r="AV181" i="2"/>
  <c r="AK182" i="2"/>
  <c r="AM182" i="2" s="1"/>
  <c r="AZ182" i="2"/>
  <c r="AK183" i="2"/>
  <c r="AK184" i="2"/>
  <c r="AL184" i="2" s="1"/>
  <c r="AK185" i="2"/>
  <c r="AS185" i="2" s="1"/>
  <c r="AN185" i="2"/>
  <c r="AO185" i="2"/>
  <c r="AP185" i="2"/>
  <c r="AQ185" i="2"/>
  <c r="AR185" i="2"/>
  <c r="AT185" i="2"/>
  <c r="AU185" i="2"/>
  <c r="AV185" i="2"/>
  <c r="AW185" i="2"/>
  <c r="AX185" i="2"/>
  <c r="AZ185" i="2"/>
  <c r="BA185" i="2"/>
  <c r="AK186" i="2"/>
  <c r="AL186" i="2" s="1"/>
  <c r="AM186" i="2"/>
  <c r="AN186" i="2"/>
  <c r="AY186" i="2"/>
  <c r="AZ186" i="2"/>
  <c r="BB186" i="2"/>
  <c r="AK187" i="2"/>
  <c r="AY187" i="2" s="1"/>
  <c r="AR187" i="2"/>
  <c r="AX187" i="2"/>
  <c r="AK188" i="2"/>
  <c r="AQ188" i="2" s="1"/>
  <c r="AK189" i="2"/>
  <c r="BB189" i="2" s="1"/>
  <c r="AK190" i="2"/>
  <c r="AK191" i="2"/>
  <c r="AP191" i="2" s="1"/>
  <c r="AR191" i="2"/>
  <c r="AS191" i="2"/>
  <c r="AV191" i="2"/>
  <c r="AW191" i="2"/>
  <c r="AY191" i="2"/>
  <c r="AK192" i="2"/>
  <c r="AT192" i="2" s="1"/>
  <c r="AN192" i="2"/>
  <c r="AS192" i="2"/>
  <c r="AK193" i="2"/>
  <c r="AQ193" i="2" s="1"/>
  <c r="AT193" i="2"/>
  <c r="AX193" i="2"/>
  <c r="AK194" i="2"/>
  <c r="AL194" i="2" s="1"/>
  <c r="AK195" i="2"/>
  <c r="AP195" i="2" s="1"/>
  <c r="AK196" i="2"/>
  <c r="AR196" i="2" s="1"/>
  <c r="AS196" i="2"/>
  <c r="AV196" i="2"/>
  <c r="AW196" i="2"/>
  <c r="AK197" i="2"/>
  <c r="AN197" i="2" s="1"/>
  <c r="AW197" i="2"/>
  <c r="AK198" i="2"/>
  <c r="AN198" i="2" s="1"/>
  <c r="AV198" i="2"/>
  <c r="AK199" i="2"/>
  <c r="AS199" i="2" s="1"/>
  <c r="AK200" i="2"/>
  <c r="AL200" i="2" s="1"/>
  <c r="AY200" i="2"/>
  <c r="AK201" i="2"/>
  <c r="AL201" i="2" s="1"/>
  <c r="AK202" i="2"/>
  <c r="AM202" i="2" s="1"/>
  <c r="AK203" i="2"/>
  <c r="AQ203" i="2" s="1"/>
  <c r="AW203" i="2"/>
  <c r="BB203" i="2"/>
  <c r="AK204" i="2"/>
  <c r="AV204" i="2" s="1"/>
  <c r="AK205" i="2"/>
  <c r="AM205" i="2" s="1"/>
  <c r="AS205" i="2"/>
  <c r="AZ205" i="2"/>
  <c r="BA205" i="2"/>
  <c r="AK206" i="2"/>
  <c r="AL206" i="2" s="1"/>
  <c r="AT206" i="2"/>
  <c r="AX206" i="2"/>
  <c r="BB206" i="2"/>
  <c r="AK207" i="2"/>
  <c r="AV207" i="2" s="1"/>
  <c r="AK208" i="2"/>
  <c r="AV208" i="2" s="1"/>
  <c r="AK209" i="2"/>
  <c r="AW209" i="2" s="1"/>
  <c r="BA209" i="2"/>
  <c r="AK210" i="2"/>
  <c r="AO210" i="2" s="1"/>
  <c r="AL210" i="2"/>
  <c r="AM210" i="2"/>
  <c r="AN210" i="2"/>
  <c r="AR210" i="2"/>
  <c r="AS210" i="2"/>
  <c r="AT210" i="2"/>
  <c r="AU210" i="2"/>
  <c r="AV210" i="2"/>
  <c r="AZ210" i="2"/>
  <c r="BA210" i="2"/>
  <c r="BB210" i="2"/>
  <c r="AK211" i="2"/>
  <c r="AW211" i="2" s="1"/>
  <c r="AK212" i="2"/>
  <c r="AV212" i="2" s="1"/>
  <c r="AY212" i="2"/>
  <c r="AK213" i="2"/>
  <c r="AY213" i="2" s="1"/>
  <c r="AL213" i="2"/>
  <c r="AW213" i="2"/>
  <c r="AX213" i="2"/>
  <c r="AK214" i="2"/>
  <c r="AQ214" i="2" s="1"/>
  <c r="AU214" i="2"/>
  <c r="AW214" i="2"/>
  <c r="AX214" i="2"/>
  <c r="AY214" i="2"/>
  <c r="AK215" i="2"/>
  <c r="AU215" i="2" s="1"/>
  <c r="AS215" i="2"/>
  <c r="AT215" i="2"/>
  <c r="AK216" i="2"/>
  <c r="AW216" i="2" s="1"/>
  <c r="AY216" i="2"/>
  <c r="AK217" i="2"/>
  <c r="AZ217" i="2"/>
  <c r="AK218" i="2"/>
  <c r="AN218" i="2" s="1"/>
  <c r="AQ218" i="2"/>
  <c r="AT218" i="2"/>
  <c r="AV218" i="2"/>
  <c r="AW218" i="2"/>
  <c r="BA218" i="2"/>
  <c r="AK219" i="2"/>
  <c r="AT219" i="2" s="1"/>
  <c r="AP219" i="2"/>
  <c r="AQ219" i="2"/>
  <c r="AR219" i="2"/>
  <c r="AK220" i="2"/>
  <c r="AV220" i="2" s="1"/>
  <c r="AK221" i="2"/>
  <c r="AM221" i="2" s="1"/>
  <c r="AZ221" i="2"/>
  <c r="AK222" i="2"/>
  <c r="AO222" i="2" s="1"/>
  <c r="AL222" i="2"/>
  <c r="AM222" i="2"/>
  <c r="AN222" i="2"/>
  <c r="AR222" i="2"/>
  <c r="AS222" i="2"/>
  <c r="AT222" i="2"/>
  <c r="AU222" i="2"/>
  <c r="AV222" i="2"/>
  <c r="AZ222" i="2"/>
  <c r="BA222" i="2"/>
  <c r="BB222" i="2"/>
  <c r="AK223" i="2"/>
  <c r="AP223" i="2" s="1"/>
  <c r="AK224" i="2"/>
  <c r="AV224" i="2" s="1"/>
  <c r="AK225" i="2"/>
  <c r="AQ225" i="2" s="1"/>
  <c r="AK226" i="2"/>
  <c r="AR226" i="2" s="1"/>
  <c r="AL226" i="2"/>
  <c r="AM226" i="2"/>
  <c r="AN226" i="2"/>
  <c r="AO226" i="2"/>
  <c r="AP226" i="2"/>
  <c r="AQ226" i="2"/>
  <c r="AT226" i="2"/>
  <c r="AU226" i="2"/>
  <c r="AV226" i="2"/>
  <c r="AW226" i="2"/>
  <c r="AX226" i="2"/>
  <c r="AY226" i="2"/>
  <c r="BA226" i="2"/>
  <c r="AK227" i="2"/>
  <c r="AO227" i="2" s="1"/>
  <c r="AK228" i="2"/>
  <c r="AQ228" i="2" s="1"/>
  <c r="AK229" i="2"/>
  <c r="AM229" i="2" s="1"/>
  <c r="AS229" i="2"/>
  <c r="AY229" i="2"/>
  <c r="AZ229" i="2"/>
  <c r="AK230" i="2"/>
  <c r="AL230" i="2"/>
  <c r="AM230" i="2"/>
  <c r="AO230" i="2"/>
  <c r="AS230" i="2"/>
  <c r="AT230" i="2"/>
  <c r="AU230" i="2"/>
  <c r="AW230" i="2"/>
  <c r="BA230" i="2"/>
  <c r="BB230" i="2"/>
  <c r="AK231" i="2"/>
  <c r="AT231" i="2" s="1"/>
  <c r="AK232" i="2"/>
  <c r="AS232" i="2" s="1"/>
  <c r="AW232" i="2"/>
  <c r="AY232" i="2"/>
  <c r="AK233" i="2"/>
  <c r="AN233" i="2" s="1"/>
  <c r="AK234" i="2"/>
  <c r="AS234" i="2" s="1"/>
  <c r="AU234" i="2"/>
  <c r="BA234" i="2"/>
  <c r="AK235" i="2"/>
  <c r="AK236" i="2"/>
  <c r="AL236" i="2" s="1"/>
  <c r="AK237" i="2"/>
  <c r="AL237" i="2" s="1"/>
  <c r="AK238" i="2"/>
  <c r="AO238" i="2" s="1"/>
  <c r="BA238" i="2"/>
  <c r="AK239" i="2"/>
  <c r="AO239" i="2" s="1"/>
  <c r="AK240" i="2"/>
  <c r="AM240" i="2" s="1"/>
  <c r="AK241" i="2"/>
  <c r="AM241" i="2" s="1"/>
  <c r="AK242" i="2"/>
  <c r="AM242" i="2" s="1"/>
  <c r="AL242" i="2"/>
  <c r="AP242" i="2"/>
  <c r="AQ242" i="2"/>
  <c r="AR242" i="2"/>
  <c r="AS242" i="2"/>
  <c r="AT242" i="2"/>
  <c r="AW242" i="2"/>
  <c r="AX242" i="2"/>
  <c r="AY242" i="2"/>
  <c r="AZ242" i="2"/>
  <c r="BA242" i="2"/>
  <c r="BB242" i="2"/>
  <c r="AK243" i="2"/>
  <c r="AN243" i="2" s="1"/>
  <c r="AK244" i="2"/>
  <c r="BB244" i="2" s="1"/>
  <c r="AL244" i="2"/>
  <c r="AS244" i="2"/>
  <c r="AT244" i="2"/>
  <c r="AU244" i="2"/>
  <c r="AW244" i="2"/>
  <c r="AK245" i="2"/>
  <c r="AN245" i="2" s="1"/>
  <c r="AK246" i="2"/>
  <c r="AQ246" i="2" s="1"/>
  <c r="AV246" i="2"/>
  <c r="AZ246" i="2"/>
  <c r="BA246" i="2"/>
  <c r="BB246" i="2"/>
  <c r="AK247" i="2"/>
  <c r="AL247" i="2"/>
  <c r="AK248" i="2"/>
  <c r="AR248" i="2" s="1"/>
  <c r="AL248" i="2"/>
  <c r="AM248" i="2"/>
  <c r="AN248" i="2"/>
  <c r="AQ248" i="2"/>
  <c r="AT248" i="2"/>
  <c r="AV248" i="2"/>
  <c r="AW248" i="2"/>
  <c r="AX248" i="2"/>
  <c r="AY248" i="2"/>
  <c r="BB248" i="2"/>
  <c r="AK249" i="2"/>
  <c r="AL249" i="2" s="1"/>
  <c r="AK250" i="2"/>
  <c r="AP250" i="2" s="1"/>
  <c r="AS250" i="2"/>
  <c r="AU250" i="2"/>
  <c r="AV250" i="2"/>
  <c r="AW250" i="2"/>
  <c r="BA250" i="2"/>
  <c r="AK251" i="2"/>
  <c r="AN251" i="2" s="1"/>
  <c r="AK252" i="2"/>
  <c r="AS252" i="2" s="1"/>
  <c r="AL252" i="2"/>
  <c r="AM252" i="2"/>
  <c r="AN252" i="2"/>
  <c r="AP252" i="2"/>
  <c r="AQ252" i="2"/>
  <c r="AR252" i="2"/>
  <c r="AT252" i="2"/>
  <c r="AU252" i="2"/>
  <c r="AV252" i="2"/>
  <c r="AW252" i="2"/>
  <c r="AX252" i="2"/>
  <c r="AY252" i="2"/>
  <c r="AZ252" i="2"/>
  <c r="BB252" i="2"/>
  <c r="AK253" i="2"/>
  <c r="AL253" i="2" s="1"/>
  <c r="AN253" i="2"/>
  <c r="AY253" i="2"/>
  <c r="AZ253" i="2"/>
  <c r="BA253" i="2"/>
  <c r="BB253" i="2"/>
  <c r="AK254" i="2"/>
  <c r="AM254" i="2" s="1"/>
  <c r="AP254" i="2"/>
  <c r="AQ254" i="2"/>
  <c r="AR254" i="2"/>
  <c r="AS254" i="2"/>
  <c r="AT254" i="2"/>
  <c r="AW254" i="2"/>
  <c r="AX254" i="2"/>
  <c r="AY254" i="2"/>
  <c r="AZ254" i="2"/>
  <c r="BA254" i="2"/>
  <c r="BB254" i="2"/>
  <c r="AK255" i="2"/>
  <c r="AN255" i="2" s="1"/>
  <c r="AZ255" i="2"/>
  <c r="AK256" i="2"/>
  <c r="AN256" i="2" s="1"/>
  <c r="AR256" i="2"/>
  <c r="AT256" i="2"/>
  <c r="AU256" i="2"/>
  <c r="AZ256" i="2"/>
  <c r="AO3" i="2"/>
  <c r="AP3" i="2"/>
  <c r="AQ3" i="2"/>
  <c r="AW3" i="2"/>
  <c r="AX3" i="2"/>
  <c r="AY3" i="2"/>
  <c r="AZ3" i="2"/>
  <c r="BA3" i="2"/>
  <c r="AK3" i="2"/>
  <c r="AM3" i="2" s="1"/>
  <c r="AF256" i="2"/>
  <c r="AE256" i="2"/>
  <c r="AD256" i="2"/>
  <c r="AC256" i="2"/>
  <c r="AA256" i="2"/>
  <c r="AB256" i="2" s="1"/>
  <c r="AF255" i="2"/>
  <c r="AE255" i="2"/>
  <c r="AD255" i="2"/>
  <c r="AC255" i="2"/>
  <c r="AA255" i="2"/>
  <c r="AB255" i="2" s="1"/>
  <c r="AH254" i="2"/>
  <c r="AG254" i="2"/>
  <c r="AF254" i="2"/>
  <c r="AE254" i="2"/>
  <c r="AD254" i="2"/>
  <c r="AC254" i="2"/>
  <c r="AA254" i="2"/>
  <c r="AB254" i="2" s="1"/>
  <c r="AH253" i="2"/>
  <c r="AG253" i="2"/>
  <c r="AF253" i="2"/>
  <c r="AE253" i="2"/>
  <c r="AD253" i="2"/>
  <c r="AC253" i="2"/>
  <c r="AA253" i="2"/>
  <c r="AB253" i="2" s="1"/>
  <c r="AH252" i="2"/>
  <c r="AG252" i="2"/>
  <c r="AF252" i="2"/>
  <c r="AE252" i="2"/>
  <c r="AD252" i="2"/>
  <c r="AC252" i="2"/>
  <c r="AA252" i="2"/>
  <c r="AB252" i="2" s="1"/>
  <c r="AH251" i="2"/>
  <c r="AG251" i="2"/>
  <c r="AF251" i="2"/>
  <c r="AE251" i="2"/>
  <c r="AD251" i="2"/>
  <c r="AC251" i="2"/>
  <c r="AA251" i="2"/>
  <c r="AB251" i="2" s="1"/>
  <c r="AH250" i="2"/>
  <c r="AG250" i="2"/>
  <c r="AF250" i="2"/>
  <c r="AE250" i="2"/>
  <c r="AD250" i="2"/>
  <c r="AC250" i="2"/>
  <c r="AA250" i="2"/>
  <c r="AB250" i="2" s="1"/>
  <c r="AH249" i="2"/>
  <c r="AG249" i="2"/>
  <c r="AF249" i="2"/>
  <c r="AE249" i="2"/>
  <c r="AD249" i="2"/>
  <c r="AC249" i="2"/>
  <c r="AA249" i="2"/>
  <c r="AB249" i="2" s="1"/>
  <c r="AH248" i="2"/>
  <c r="AG248" i="2"/>
  <c r="AF248" i="2"/>
  <c r="AE248" i="2"/>
  <c r="AD248" i="2"/>
  <c r="AC248" i="2"/>
  <c r="AA248" i="2"/>
  <c r="AB248" i="2" s="1"/>
  <c r="AH247" i="2"/>
  <c r="AG247" i="2"/>
  <c r="AF247" i="2"/>
  <c r="AE247" i="2"/>
  <c r="AD247" i="2"/>
  <c r="AC247" i="2"/>
  <c r="AA247" i="2"/>
  <c r="AB247" i="2" s="1"/>
  <c r="AH246" i="2"/>
  <c r="AG246" i="2"/>
  <c r="AF246" i="2"/>
  <c r="AE246" i="2"/>
  <c r="AD246" i="2"/>
  <c r="AC246" i="2"/>
  <c r="AA246" i="2"/>
  <c r="AB246" i="2" s="1"/>
  <c r="AH245" i="2"/>
  <c r="AG245" i="2"/>
  <c r="AF245" i="2"/>
  <c r="AE245" i="2"/>
  <c r="AD245" i="2"/>
  <c r="AC245" i="2"/>
  <c r="AA245" i="2"/>
  <c r="AB245" i="2" s="1"/>
  <c r="AH244" i="2"/>
  <c r="AG244" i="2"/>
  <c r="AF244" i="2"/>
  <c r="AE244" i="2"/>
  <c r="AD244" i="2"/>
  <c r="AC244" i="2"/>
  <c r="AA244" i="2"/>
  <c r="AB244" i="2" s="1"/>
  <c r="AF243" i="2"/>
  <c r="AE243" i="2"/>
  <c r="AD243" i="2"/>
  <c r="AC243" i="2"/>
  <c r="AA243" i="2"/>
  <c r="AB243" i="2" s="1"/>
  <c r="AH242" i="2"/>
  <c r="AG242" i="2"/>
  <c r="AF242" i="2"/>
  <c r="AE242" i="2"/>
  <c r="AD242" i="2"/>
  <c r="AC242" i="2"/>
  <c r="AA242" i="2"/>
  <c r="AB242" i="2" s="1"/>
  <c r="AF241" i="2"/>
  <c r="AE241" i="2"/>
  <c r="AD241" i="2"/>
  <c r="AC241" i="2"/>
  <c r="AA241" i="2"/>
  <c r="AB241" i="2" s="1"/>
  <c r="AF240" i="2"/>
  <c r="AE240" i="2"/>
  <c r="AD240" i="2"/>
  <c r="AC240" i="2"/>
  <c r="AA240" i="2"/>
  <c r="AB240" i="2" s="1"/>
  <c r="AF239" i="2"/>
  <c r="AE239" i="2"/>
  <c r="AD239" i="2"/>
  <c r="AC239" i="2"/>
  <c r="AA239" i="2"/>
  <c r="AB239" i="2" s="1"/>
  <c r="AF238" i="2"/>
  <c r="AE238" i="2"/>
  <c r="AD238" i="2"/>
  <c r="AC238" i="2"/>
  <c r="AA238" i="2"/>
  <c r="AB238" i="2" s="1"/>
  <c r="AF237" i="2"/>
  <c r="AE237" i="2"/>
  <c r="AD237" i="2"/>
  <c r="AC237" i="2"/>
  <c r="AA237" i="2"/>
  <c r="AB237" i="2" s="1"/>
  <c r="AF236" i="2"/>
  <c r="AE236" i="2"/>
  <c r="AD236" i="2"/>
  <c r="AC236" i="2"/>
  <c r="AA236" i="2"/>
  <c r="AB236" i="2" s="1"/>
  <c r="AF235" i="2"/>
  <c r="AE235" i="2"/>
  <c r="AD235" i="2"/>
  <c r="AC235" i="2"/>
  <c r="AA235" i="2"/>
  <c r="AB235" i="2" s="1"/>
  <c r="AF234" i="2"/>
  <c r="AE234" i="2"/>
  <c r="AD234" i="2"/>
  <c r="AC234" i="2"/>
  <c r="AA234" i="2"/>
  <c r="AB234" i="2" s="1"/>
  <c r="AF233" i="2"/>
  <c r="AE233" i="2"/>
  <c r="AD233" i="2"/>
  <c r="AC233" i="2"/>
  <c r="AA233" i="2"/>
  <c r="AB233" i="2" s="1"/>
  <c r="AF232" i="2"/>
  <c r="AE232" i="2"/>
  <c r="AD232" i="2"/>
  <c r="AC232" i="2"/>
  <c r="AA232" i="2"/>
  <c r="AB232" i="2" s="1"/>
  <c r="AF231" i="2"/>
  <c r="AE231" i="2"/>
  <c r="AD231" i="2"/>
  <c r="AC231" i="2"/>
  <c r="AA231" i="2"/>
  <c r="AB231" i="2" s="1"/>
  <c r="AF230" i="2"/>
  <c r="AE230" i="2"/>
  <c r="AD230" i="2"/>
  <c r="AC230" i="2"/>
  <c r="AA230" i="2"/>
  <c r="AB230" i="2" s="1"/>
  <c r="AF229" i="2"/>
  <c r="AE229" i="2"/>
  <c r="AD229" i="2"/>
  <c r="AC229" i="2"/>
  <c r="AA229" i="2"/>
  <c r="AB229" i="2" s="1"/>
  <c r="AF228" i="2"/>
  <c r="AE228" i="2"/>
  <c r="AD228" i="2"/>
  <c r="AC228" i="2"/>
  <c r="AA228" i="2"/>
  <c r="AB228" i="2" s="1"/>
  <c r="AF227" i="2"/>
  <c r="AE227" i="2"/>
  <c r="AD227" i="2"/>
  <c r="AC227" i="2"/>
  <c r="AA227" i="2"/>
  <c r="AB227" i="2" s="1"/>
  <c r="AF226" i="2"/>
  <c r="AE226" i="2"/>
  <c r="AD226" i="2"/>
  <c r="AC226" i="2"/>
  <c r="AA226" i="2"/>
  <c r="AB226" i="2" s="1"/>
  <c r="AF225" i="2"/>
  <c r="AE225" i="2"/>
  <c r="AD225" i="2"/>
  <c r="AC225" i="2"/>
  <c r="AA225" i="2"/>
  <c r="AB225" i="2" s="1"/>
  <c r="AF224" i="2"/>
  <c r="AE224" i="2"/>
  <c r="AD224" i="2"/>
  <c r="AC224" i="2"/>
  <c r="AA224" i="2"/>
  <c r="AB224" i="2" s="1"/>
  <c r="AF223" i="2"/>
  <c r="AE223" i="2"/>
  <c r="AD223" i="2"/>
  <c r="AC223" i="2"/>
  <c r="AA223" i="2"/>
  <c r="AB223" i="2" s="1"/>
  <c r="AF222" i="2"/>
  <c r="AE222" i="2"/>
  <c r="AD222" i="2"/>
  <c r="AC222" i="2"/>
  <c r="AA222" i="2"/>
  <c r="AB222" i="2" s="1"/>
  <c r="AF221" i="2"/>
  <c r="AE221" i="2"/>
  <c r="AD221" i="2"/>
  <c r="AC221" i="2"/>
  <c r="AA221" i="2"/>
  <c r="AB221" i="2" s="1"/>
  <c r="AF220" i="2"/>
  <c r="AE220" i="2"/>
  <c r="AD220" i="2"/>
  <c r="AC220" i="2"/>
  <c r="AA220" i="2"/>
  <c r="AB220" i="2" s="1"/>
  <c r="AF219" i="2"/>
  <c r="AE219" i="2"/>
  <c r="AD219" i="2"/>
  <c r="AC219" i="2"/>
  <c r="AA219" i="2"/>
  <c r="AB219" i="2" s="1"/>
  <c r="AF218" i="2"/>
  <c r="AE218" i="2"/>
  <c r="AD218" i="2"/>
  <c r="AC218" i="2"/>
  <c r="AA218" i="2"/>
  <c r="AB218" i="2" s="1"/>
  <c r="AF217" i="2"/>
  <c r="AE217" i="2"/>
  <c r="AD217" i="2"/>
  <c r="AC217" i="2"/>
  <c r="AA217" i="2"/>
  <c r="AB217" i="2" s="1"/>
  <c r="AH216" i="2"/>
  <c r="AG216" i="2"/>
  <c r="AF216" i="2"/>
  <c r="AE216" i="2"/>
  <c r="AD216" i="2"/>
  <c r="AC216" i="2"/>
  <c r="AA216" i="2"/>
  <c r="AB216" i="2" s="1"/>
  <c r="AH215" i="2"/>
  <c r="AG215" i="2"/>
  <c r="AF215" i="2"/>
  <c r="AE215" i="2"/>
  <c r="AD215" i="2"/>
  <c r="AC215" i="2"/>
  <c r="AA215" i="2"/>
  <c r="AB215" i="2" s="1"/>
  <c r="AH214" i="2"/>
  <c r="AG214" i="2"/>
  <c r="AF214" i="2"/>
  <c r="AE214" i="2"/>
  <c r="AD214" i="2"/>
  <c r="AC214" i="2"/>
  <c r="AA214" i="2"/>
  <c r="AB214" i="2" s="1"/>
  <c r="AH213" i="2"/>
  <c r="AG213" i="2"/>
  <c r="AF213" i="2"/>
  <c r="AE213" i="2"/>
  <c r="AD213" i="2"/>
  <c r="AC213" i="2"/>
  <c r="AA213" i="2"/>
  <c r="AB213" i="2" s="1"/>
  <c r="AH212" i="2"/>
  <c r="AG212" i="2"/>
  <c r="AF212" i="2"/>
  <c r="AE212" i="2"/>
  <c r="AD212" i="2"/>
  <c r="AC212" i="2"/>
  <c r="AA212" i="2"/>
  <c r="AB212" i="2" s="1"/>
  <c r="AH211" i="2"/>
  <c r="AG211" i="2"/>
  <c r="AF211" i="2"/>
  <c r="AE211" i="2"/>
  <c r="AD211" i="2"/>
  <c r="AC211" i="2"/>
  <c r="AA211" i="2"/>
  <c r="AB211" i="2" s="1"/>
  <c r="AH210" i="2"/>
  <c r="AG210" i="2"/>
  <c r="AF210" i="2"/>
  <c r="AE210" i="2"/>
  <c r="AD210" i="2"/>
  <c r="AC210" i="2"/>
  <c r="AA210" i="2"/>
  <c r="AB210" i="2" s="1"/>
  <c r="AH209" i="2"/>
  <c r="AG209" i="2"/>
  <c r="AF209" i="2"/>
  <c r="AE209" i="2"/>
  <c r="AD209" i="2"/>
  <c r="AC209" i="2"/>
  <c r="AA209" i="2"/>
  <c r="AB209" i="2" s="1"/>
  <c r="AH208" i="2"/>
  <c r="AG208" i="2"/>
  <c r="AF208" i="2"/>
  <c r="AE208" i="2"/>
  <c r="AD208" i="2"/>
  <c r="AC208" i="2"/>
  <c r="AA208" i="2"/>
  <c r="AB208" i="2" s="1"/>
  <c r="AH207" i="2"/>
  <c r="AG207" i="2"/>
  <c r="AF207" i="2"/>
  <c r="AE207" i="2"/>
  <c r="AD207" i="2"/>
  <c r="AC207" i="2"/>
  <c r="AA207" i="2"/>
  <c r="AB207" i="2" s="1"/>
  <c r="AH206" i="2"/>
  <c r="AG206" i="2"/>
  <c r="AF206" i="2"/>
  <c r="AE206" i="2"/>
  <c r="AD206" i="2"/>
  <c r="AC206" i="2"/>
  <c r="AA206" i="2"/>
  <c r="AB206" i="2" s="1"/>
  <c r="AH205" i="2"/>
  <c r="AG205" i="2"/>
  <c r="AF205" i="2"/>
  <c r="AE205" i="2"/>
  <c r="AD205" i="2"/>
  <c r="AC205" i="2"/>
  <c r="AA205" i="2"/>
  <c r="AB205" i="2" s="1"/>
  <c r="AH204" i="2"/>
  <c r="AG204" i="2"/>
  <c r="AF204" i="2"/>
  <c r="AE204" i="2"/>
  <c r="AD204" i="2"/>
  <c r="AC204" i="2"/>
  <c r="AA204" i="2"/>
  <c r="AB204" i="2" s="1"/>
  <c r="AH203" i="2"/>
  <c r="AG203" i="2"/>
  <c r="AF203" i="2"/>
  <c r="AE203" i="2"/>
  <c r="AD203" i="2"/>
  <c r="AC203" i="2"/>
  <c r="AA203" i="2"/>
  <c r="AB203" i="2" s="1"/>
  <c r="AH202" i="2"/>
  <c r="AG202" i="2"/>
  <c r="AF202" i="2"/>
  <c r="AE202" i="2"/>
  <c r="AD202" i="2"/>
  <c r="AC202" i="2"/>
  <c r="AA202" i="2"/>
  <c r="AB202" i="2" s="1"/>
  <c r="AH201" i="2"/>
  <c r="AG201" i="2"/>
  <c r="AF201" i="2"/>
  <c r="AE201" i="2"/>
  <c r="AD201" i="2"/>
  <c r="AC201" i="2"/>
  <c r="AA201" i="2"/>
  <c r="AB201" i="2" s="1"/>
  <c r="AH200" i="2"/>
  <c r="AG200" i="2"/>
  <c r="AF200" i="2"/>
  <c r="AE200" i="2"/>
  <c r="AD200" i="2"/>
  <c r="AC200" i="2"/>
  <c r="AA200" i="2"/>
  <c r="AB200" i="2" s="1"/>
  <c r="AH199" i="2"/>
  <c r="AG199" i="2"/>
  <c r="AF199" i="2"/>
  <c r="AE199" i="2"/>
  <c r="AD199" i="2"/>
  <c r="AC199" i="2"/>
  <c r="AA199" i="2"/>
  <c r="AB199" i="2" s="1"/>
  <c r="AH198" i="2"/>
  <c r="AG198" i="2"/>
  <c r="AF198" i="2"/>
  <c r="AE198" i="2"/>
  <c r="AD198" i="2"/>
  <c r="AC198" i="2"/>
  <c r="AA198" i="2"/>
  <c r="AB198" i="2" s="1"/>
  <c r="AH197" i="2"/>
  <c r="AG197" i="2"/>
  <c r="AF197" i="2"/>
  <c r="AE197" i="2"/>
  <c r="AD197" i="2"/>
  <c r="AC197" i="2"/>
  <c r="AA197" i="2"/>
  <c r="AB197" i="2" s="1"/>
  <c r="AF196" i="2"/>
  <c r="AE196" i="2"/>
  <c r="AD196" i="2"/>
  <c r="AC196" i="2"/>
  <c r="AA196" i="2"/>
  <c r="AB196" i="2" s="1"/>
  <c r="AH195" i="2"/>
  <c r="AG195" i="2"/>
  <c r="AF195" i="2"/>
  <c r="AE195" i="2"/>
  <c r="AD195" i="2"/>
  <c r="AC195" i="2"/>
  <c r="AA195" i="2"/>
  <c r="AB195" i="2" s="1"/>
  <c r="AH194" i="2"/>
  <c r="AG194" i="2"/>
  <c r="AF194" i="2"/>
  <c r="AE194" i="2"/>
  <c r="AD194" i="2"/>
  <c r="AC194" i="2"/>
  <c r="AA194" i="2"/>
  <c r="AB194" i="2" s="1"/>
  <c r="AH193" i="2"/>
  <c r="AG193" i="2"/>
  <c r="AF193" i="2"/>
  <c r="AE193" i="2"/>
  <c r="AD193" i="2"/>
  <c r="AC193" i="2"/>
  <c r="AA193" i="2"/>
  <c r="AB193" i="2" s="1"/>
  <c r="AH192" i="2"/>
  <c r="AG192" i="2"/>
  <c r="AF192" i="2"/>
  <c r="AE192" i="2"/>
  <c r="AD192" i="2"/>
  <c r="AC192" i="2"/>
  <c r="AA192" i="2"/>
  <c r="AB192" i="2" s="1"/>
  <c r="AF191" i="2"/>
  <c r="AE191" i="2"/>
  <c r="AD191" i="2"/>
  <c r="AC191" i="2"/>
  <c r="AA191" i="2"/>
  <c r="AB191" i="2" s="1"/>
  <c r="AF190" i="2"/>
  <c r="AE190" i="2"/>
  <c r="AD190" i="2"/>
  <c r="AC190" i="2"/>
  <c r="AA190" i="2"/>
  <c r="AB190" i="2" s="1"/>
  <c r="AF189" i="2"/>
  <c r="AE189" i="2"/>
  <c r="AD189" i="2"/>
  <c r="AC189" i="2"/>
  <c r="AA189" i="2"/>
  <c r="AB189" i="2" s="1"/>
  <c r="AF188" i="2"/>
  <c r="AE188" i="2"/>
  <c r="AD188" i="2"/>
  <c r="AC188" i="2"/>
  <c r="AA188" i="2"/>
  <c r="AB188" i="2" s="1"/>
  <c r="AF187" i="2"/>
  <c r="AE187" i="2"/>
  <c r="AD187" i="2"/>
  <c r="AC187" i="2"/>
  <c r="AA187" i="2"/>
  <c r="AB187" i="2" s="1"/>
  <c r="AF186" i="2"/>
  <c r="AE186" i="2"/>
  <c r="AD186" i="2"/>
  <c r="AC186" i="2"/>
  <c r="AA186" i="2"/>
  <c r="AB186" i="2" s="1"/>
  <c r="AF185" i="2"/>
  <c r="AE185" i="2"/>
  <c r="AD185" i="2"/>
  <c r="AC185" i="2"/>
  <c r="AA185" i="2"/>
  <c r="AB185" i="2" s="1"/>
  <c r="AF184" i="2"/>
  <c r="AE184" i="2"/>
  <c r="AD184" i="2"/>
  <c r="AC184" i="2"/>
  <c r="AA184" i="2"/>
  <c r="AB184" i="2" s="1"/>
  <c r="AF183" i="2"/>
  <c r="AE183" i="2"/>
  <c r="AD183" i="2"/>
  <c r="AC183" i="2"/>
  <c r="AA183" i="2"/>
  <c r="AB183" i="2" s="1"/>
  <c r="AF182" i="2"/>
  <c r="AE182" i="2"/>
  <c r="AD182" i="2"/>
  <c r="AC182" i="2"/>
  <c r="AA182" i="2"/>
  <c r="AB182" i="2" s="1"/>
  <c r="AF181" i="2"/>
  <c r="AE181" i="2"/>
  <c r="AD181" i="2"/>
  <c r="AC181" i="2"/>
  <c r="AA181" i="2"/>
  <c r="AB181" i="2" s="1"/>
  <c r="AF180" i="2"/>
  <c r="AE180" i="2"/>
  <c r="AD180" i="2"/>
  <c r="AC180" i="2"/>
  <c r="AA180" i="2"/>
  <c r="AB180" i="2" s="1"/>
  <c r="AF179" i="2"/>
  <c r="AE179" i="2"/>
  <c r="AD179" i="2"/>
  <c r="AC179" i="2"/>
  <c r="AA179" i="2"/>
  <c r="AB179" i="2" s="1"/>
  <c r="AF178" i="2"/>
  <c r="AE178" i="2"/>
  <c r="AD178" i="2"/>
  <c r="AC178" i="2"/>
  <c r="AA178" i="2"/>
  <c r="AB178" i="2" s="1"/>
  <c r="AF177" i="2"/>
  <c r="AE177" i="2"/>
  <c r="AD177" i="2"/>
  <c r="AC177" i="2"/>
  <c r="AA177" i="2"/>
  <c r="AB177" i="2" s="1"/>
  <c r="AF176" i="2"/>
  <c r="AE176" i="2"/>
  <c r="AD176" i="2"/>
  <c r="AC176" i="2"/>
  <c r="AA176" i="2"/>
  <c r="AB176" i="2" s="1"/>
  <c r="AF175" i="2"/>
  <c r="AE175" i="2"/>
  <c r="AD175" i="2"/>
  <c r="AC175" i="2"/>
  <c r="AA175" i="2"/>
  <c r="AB175" i="2" s="1"/>
  <c r="AF174" i="2"/>
  <c r="AE174" i="2"/>
  <c r="AD174" i="2"/>
  <c r="AC174" i="2"/>
  <c r="AA174" i="2"/>
  <c r="AB174" i="2" s="1"/>
  <c r="AF173" i="2"/>
  <c r="AE173" i="2"/>
  <c r="AD173" i="2"/>
  <c r="AC173" i="2"/>
  <c r="AA173" i="2"/>
  <c r="AB173" i="2" s="1"/>
  <c r="AF172" i="2"/>
  <c r="AE172" i="2"/>
  <c r="AD172" i="2"/>
  <c r="AC172" i="2"/>
  <c r="AA172" i="2"/>
  <c r="AB172" i="2" s="1"/>
  <c r="AF171" i="2"/>
  <c r="AE171" i="2"/>
  <c r="AD171" i="2"/>
  <c r="AC171" i="2"/>
  <c r="AA171" i="2"/>
  <c r="AB171" i="2" s="1"/>
  <c r="AF170" i="2"/>
  <c r="AE170" i="2"/>
  <c r="AD170" i="2"/>
  <c r="AC170" i="2"/>
  <c r="AA170" i="2"/>
  <c r="AB170" i="2" s="1"/>
  <c r="AF169" i="2"/>
  <c r="AE169" i="2"/>
  <c r="AD169" i="2"/>
  <c r="AC169" i="2"/>
  <c r="AA169" i="2"/>
  <c r="AB169" i="2" s="1"/>
  <c r="AF168" i="2"/>
  <c r="AE168" i="2"/>
  <c r="AD168" i="2"/>
  <c r="AC168" i="2"/>
  <c r="AA168" i="2"/>
  <c r="AB168" i="2" s="1"/>
  <c r="AF167" i="2"/>
  <c r="AE167" i="2"/>
  <c r="AD167" i="2"/>
  <c r="AC167" i="2"/>
  <c r="AA167" i="2"/>
  <c r="AB167" i="2" s="1"/>
  <c r="AF166" i="2"/>
  <c r="AE166" i="2"/>
  <c r="AD166" i="2"/>
  <c r="AC166" i="2"/>
  <c r="AA166" i="2"/>
  <c r="AB166" i="2" s="1"/>
  <c r="AF165" i="2"/>
  <c r="AE165" i="2"/>
  <c r="AD165" i="2"/>
  <c r="AC165" i="2"/>
  <c r="AA165" i="2"/>
  <c r="AB165" i="2" s="1"/>
  <c r="AF164" i="2"/>
  <c r="AE164" i="2"/>
  <c r="AD164" i="2"/>
  <c r="AC164" i="2"/>
  <c r="AA164" i="2"/>
  <c r="AB164" i="2" s="1"/>
  <c r="AF163" i="2"/>
  <c r="AE163" i="2"/>
  <c r="AD163" i="2"/>
  <c r="AC163" i="2"/>
  <c r="AA163" i="2"/>
  <c r="AB163" i="2" s="1"/>
  <c r="AF162" i="2"/>
  <c r="AE162" i="2"/>
  <c r="AD162" i="2"/>
  <c r="AC162" i="2"/>
  <c r="AA162" i="2"/>
  <c r="AB162" i="2" s="1"/>
  <c r="AF161" i="2"/>
  <c r="AE161" i="2"/>
  <c r="AD161" i="2"/>
  <c r="AC161" i="2"/>
  <c r="AA161" i="2"/>
  <c r="AB161" i="2" s="1"/>
  <c r="AF160" i="2"/>
  <c r="AE160" i="2"/>
  <c r="AD160" i="2"/>
  <c r="AC160" i="2"/>
  <c r="AA160" i="2"/>
  <c r="AB160" i="2" s="1"/>
  <c r="AF159" i="2"/>
  <c r="AE159" i="2"/>
  <c r="AD159" i="2"/>
  <c r="AC159" i="2"/>
  <c r="AA159" i="2"/>
  <c r="AB159" i="2" s="1"/>
  <c r="AF158" i="2"/>
  <c r="AE158" i="2"/>
  <c r="AD158" i="2"/>
  <c r="AC158" i="2"/>
  <c r="AA158" i="2"/>
  <c r="AB158" i="2" s="1"/>
  <c r="AF157" i="2"/>
  <c r="AE157" i="2"/>
  <c r="AD157" i="2"/>
  <c r="AC157" i="2"/>
  <c r="AA157" i="2"/>
  <c r="AB157" i="2" s="1"/>
  <c r="AF156" i="2"/>
  <c r="AE156" i="2"/>
  <c r="AD156" i="2"/>
  <c r="AC156" i="2"/>
  <c r="AA156" i="2"/>
  <c r="AB156" i="2" s="1"/>
  <c r="AF155" i="2"/>
  <c r="AE155" i="2"/>
  <c r="AD155" i="2"/>
  <c r="AC155" i="2"/>
  <c r="AA155" i="2"/>
  <c r="AB155" i="2" s="1"/>
  <c r="AF154" i="2"/>
  <c r="AE154" i="2"/>
  <c r="AD154" i="2"/>
  <c r="AC154" i="2"/>
  <c r="AA154" i="2"/>
  <c r="AB154" i="2" s="1"/>
  <c r="AF153" i="2"/>
  <c r="AE153" i="2"/>
  <c r="AD153" i="2"/>
  <c r="AC153" i="2"/>
  <c r="AA153" i="2"/>
  <c r="AB153" i="2" s="1"/>
  <c r="AF152" i="2"/>
  <c r="AE152" i="2"/>
  <c r="AD152" i="2"/>
  <c r="AC152" i="2"/>
  <c r="AA152" i="2"/>
  <c r="AB152" i="2" s="1"/>
  <c r="AF151" i="2"/>
  <c r="AE151" i="2"/>
  <c r="AD151" i="2"/>
  <c r="AC151" i="2"/>
  <c r="AA151" i="2"/>
  <c r="AB151" i="2" s="1"/>
  <c r="AF150" i="2"/>
  <c r="AE150" i="2"/>
  <c r="AD150" i="2"/>
  <c r="AC150" i="2"/>
  <c r="AA150" i="2"/>
  <c r="AB150" i="2" s="1"/>
  <c r="AF149" i="2"/>
  <c r="AE149" i="2"/>
  <c r="AD149" i="2"/>
  <c r="AC149" i="2"/>
  <c r="AA149" i="2"/>
  <c r="AB149" i="2" s="1"/>
  <c r="AF148" i="2"/>
  <c r="AE148" i="2"/>
  <c r="AD148" i="2"/>
  <c r="AC148" i="2"/>
  <c r="AA148" i="2"/>
  <c r="AB148" i="2" s="1"/>
  <c r="AF147" i="2"/>
  <c r="AE147" i="2"/>
  <c r="AD147" i="2"/>
  <c r="AC147" i="2"/>
  <c r="AA147" i="2"/>
  <c r="AB147" i="2" s="1"/>
  <c r="AF146" i="2"/>
  <c r="AE146" i="2"/>
  <c r="AD146" i="2"/>
  <c r="AC146" i="2"/>
  <c r="AA146" i="2"/>
  <c r="AB146" i="2" s="1"/>
  <c r="AF145" i="2"/>
  <c r="AE145" i="2"/>
  <c r="AD145" i="2"/>
  <c r="AC145" i="2"/>
  <c r="AA145" i="2"/>
  <c r="AB145" i="2" s="1"/>
  <c r="AF144" i="2"/>
  <c r="AE144" i="2"/>
  <c r="AD144" i="2"/>
  <c r="AC144" i="2"/>
  <c r="AA144" i="2"/>
  <c r="AB144" i="2" s="1"/>
  <c r="AF143" i="2"/>
  <c r="AE143" i="2"/>
  <c r="AD143" i="2"/>
  <c r="AC143" i="2"/>
  <c r="AA143" i="2"/>
  <c r="AB143" i="2" s="1"/>
  <c r="AF142" i="2"/>
  <c r="AE142" i="2"/>
  <c r="AD142" i="2"/>
  <c r="AC142" i="2"/>
  <c r="AA142" i="2"/>
  <c r="AB142" i="2" s="1"/>
  <c r="AF141" i="2"/>
  <c r="AE141" i="2"/>
  <c r="AD141" i="2"/>
  <c r="AC141" i="2"/>
  <c r="AA141" i="2"/>
  <c r="AB141" i="2" s="1"/>
  <c r="AF140" i="2"/>
  <c r="AE140" i="2"/>
  <c r="AD140" i="2"/>
  <c r="AC140" i="2"/>
  <c r="AA140" i="2"/>
  <c r="AB140" i="2" s="1"/>
  <c r="AF139" i="2"/>
  <c r="AE139" i="2"/>
  <c r="AD139" i="2"/>
  <c r="AC139" i="2"/>
  <c r="AA139" i="2"/>
  <c r="AB139" i="2" s="1"/>
  <c r="AF138" i="2"/>
  <c r="AE138" i="2"/>
  <c r="AD138" i="2"/>
  <c r="AC138" i="2"/>
  <c r="AA138" i="2"/>
  <c r="AB138" i="2" s="1"/>
  <c r="AF137" i="2"/>
  <c r="AE137" i="2"/>
  <c r="AD137" i="2"/>
  <c r="AC137" i="2"/>
  <c r="AA137" i="2"/>
  <c r="AB137" i="2" s="1"/>
  <c r="AF136" i="2"/>
  <c r="AE136" i="2"/>
  <c r="AD136" i="2"/>
  <c r="AC136" i="2"/>
  <c r="AA136" i="2"/>
  <c r="AB136" i="2" s="1"/>
  <c r="AF135" i="2"/>
  <c r="AE135" i="2"/>
  <c r="AD135" i="2"/>
  <c r="AC135" i="2"/>
  <c r="AA135" i="2"/>
  <c r="AB135" i="2" s="1"/>
  <c r="AF134" i="2"/>
  <c r="AE134" i="2"/>
  <c r="AD134" i="2"/>
  <c r="AC134" i="2"/>
  <c r="AA134" i="2"/>
  <c r="AB134" i="2" s="1"/>
  <c r="AF133" i="2"/>
  <c r="AE133" i="2"/>
  <c r="AD133" i="2"/>
  <c r="AC133" i="2"/>
  <c r="AA133" i="2"/>
  <c r="AB133" i="2" s="1"/>
  <c r="AF132" i="2"/>
  <c r="AE132" i="2"/>
  <c r="AD132" i="2"/>
  <c r="AC132" i="2"/>
  <c r="AA132" i="2"/>
  <c r="AB132" i="2" s="1"/>
  <c r="AF131" i="2"/>
  <c r="AE131" i="2"/>
  <c r="AD131" i="2"/>
  <c r="AC131" i="2"/>
  <c r="AA131" i="2"/>
  <c r="AB131" i="2" s="1"/>
  <c r="AF130" i="2"/>
  <c r="AE130" i="2"/>
  <c r="AD130" i="2"/>
  <c r="AC130" i="2"/>
  <c r="AA130" i="2"/>
  <c r="AB130" i="2" s="1"/>
  <c r="AF129" i="2"/>
  <c r="AE129" i="2"/>
  <c r="AD129" i="2"/>
  <c r="AC129" i="2"/>
  <c r="AA129" i="2"/>
  <c r="AB129" i="2" s="1"/>
  <c r="AF128" i="2"/>
  <c r="AE128" i="2"/>
  <c r="AD128" i="2"/>
  <c r="AC128" i="2"/>
  <c r="AA128" i="2"/>
  <c r="AB128" i="2" s="1"/>
  <c r="AF127" i="2"/>
  <c r="AE127" i="2"/>
  <c r="AD127" i="2"/>
  <c r="AC127" i="2"/>
  <c r="AA127" i="2"/>
  <c r="AB127" i="2" s="1"/>
  <c r="AF126" i="2"/>
  <c r="AE126" i="2"/>
  <c r="AD126" i="2"/>
  <c r="AC126" i="2"/>
  <c r="AA126" i="2"/>
  <c r="AB126" i="2" s="1"/>
  <c r="AF125" i="2"/>
  <c r="AE125" i="2"/>
  <c r="AD125" i="2"/>
  <c r="AC125" i="2"/>
  <c r="AA125" i="2"/>
  <c r="AB125" i="2" s="1"/>
  <c r="AF124" i="2"/>
  <c r="AE124" i="2"/>
  <c r="AD124" i="2"/>
  <c r="AC124" i="2"/>
  <c r="AA124" i="2"/>
  <c r="AB124" i="2" s="1"/>
  <c r="AF123" i="2"/>
  <c r="AE123" i="2"/>
  <c r="AD123" i="2"/>
  <c r="AC123" i="2"/>
  <c r="AA123" i="2"/>
  <c r="AB123" i="2" s="1"/>
  <c r="AF122" i="2"/>
  <c r="AE122" i="2"/>
  <c r="AD122" i="2"/>
  <c r="AC122" i="2"/>
  <c r="AA122" i="2"/>
  <c r="AB122" i="2" s="1"/>
  <c r="AF121" i="2"/>
  <c r="AE121" i="2"/>
  <c r="AD121" i="2"/>
  <c r="AC121" i="2"/>
  <c r="AA121" i="2"/>
  <c r="AB121" i="2" s="1"/>
  <c r="AF120" i="2"/>
  <c r="AE120" i="2"/>
  <c r="AD120" i="2"/>
  <c r="AC120" i="2"/>
  <c r="AA120" i="2"/>
  <c r="AB120" i="2" s="1"/>
  <c r="AF119" i="2"/>
  <c r="AE119" i="2"/>
  <c r="AD119" i="2"/>
  <c r="AC119" i="2"/>
  <c r="AA119" i="2"/>
  <c r="AB119" i="2" s="1"/>
  <c r="AF118" i="2"/>
  <c r="AE118" i="2"/>
  <c r="AD118" i="2"/>
  <c r="AC118" i="2"/>
  <c r="AA118" i="2"/>
  <c r="AB118" i="2" s="1"/>
  <c r="AF117" i="2"/>
  <c r="AE117" i="2"/>
  <c r="AD117" i="2"/>
  <c r="AC117" i="2"/>
  <c r="AA117" i="2"/>
  <c r="AB117" i="2" s="1"/>
  <c r="AF116" i="2"/>
  <c r="AE116" i="2"/>
  <c r="AD116" i="2"/>
  <c r="AC116" i="2"/>
  <c r="AA116" i="2"/>
  <c r="AB116" i="2" s="1"/>
  <c r="AF115" i="2"/>
  <c r="AE115" i="2"/>
  <c r="AD115" i="2"/>
  <c r="AC115" i="2"/>
  <c r="AA115" i="2"/>
  <c r="AB115" i="2" s="1"/>
  <c r="AF114" i="2"/>
  <c r="AE114" i="2"/>
  <c r="AD114" i="2"/>
  <c r="AC114" i="2"/>
  <c r="AA114" i="2"/>
  <c r="AB114" i="2" s="1"/>
  <c r="AF113" i="2"/>
  <c r="AE113" i="2"/>
  <c r="AD113" i="2"/>
  <c r="AC113" i="2"/>
  <c r="AA113" i="2"/>
  <c r="AB113" i="2" s="1"/>
  <c r="AF112" i="2"/>
  <c r="AE112" i="2"/>
  <c r="AD112" i="2"/>
  <c r="AC112" i="2"/>
  <c r="AA112" i="2"/>
  <c r="AB112" i="2" s="1"/>
  <c r="AF111" i="2"/>
  <c r="AE111" i="2"/>
  <c r="AD111" i="2"/>
  <c r="AC111" i="2"/>
  <c r="AA111" i="2"/>
  <c r="AB111" i="2" s="1"/>
  <c r="AF110" i="2"/>
  <c r="AE110" i="2"/>
  <c r="AD110" i="2"/>
  <c r="AC110" i="2"/>
  <c r="AA110" i="2"/>
  <c r="AB110" i="2" s="1"/>
  <c r="AF109" i="2"/>
  <c r="AE109" i="2"/>
  <c r="AD109" i="2"/>
  <c r="AC109" i="2"/>
  <c r="AA109" i="2"/>
  <c r="AB109" i="2" s="1"/>
  <c r="AF108" i="2"/>
  <c r="AE108" i="2"/>
  <c r="AD108" i="2"/>
  <c r="AC108" i="2"/>
  <c r="AA108" i="2"/>
  <c r="AB108" i="2" s="1"/>
  <c r="AF107" i="2"/>
  <c r="AE107" i="2"/>
  <c r="AD107" i="2"/>
  <c r="AC107" i="2"/>
  <c r="AA107" i="2"/>
  <c r="AB107" i="2" s="1"/>
  <c r="AF106" i="2"/>
  <c r="AE106" i="2"/>
  <c r="AD106" i="2"/>
  <c r="AC106" i="2"/>
  <c r="AA106" i="2"/>
  <c r="AB106" i="2" s="1"/>
  <c r="AF105" i="2"/>
  <c r="AE105" i="2"/>
  <c r="AD105" i="2"/>
  <c r="AC105" i="2"/>
  <c r="AA105" i="2"/>
  <c r="AB105" i="2" s="1"/>
  <c r="AF104" i="2"/>
  <c r="AE104" i="2"/>
  <c r="AD104" i="2"/>
  <c r="AC104" i="2"/>
  <c r="AA104" i="2"/>
  <c r="AB104" i="2" s="1"/>
  <c r="AF103" i="2"/>
  <c r="AE103" i="2"/>
  <c r="AD103" i="2"/>
  <c r="AC103" i="2"/>
  <c r="AA103" i="2"/>
  <c r="AB103" i="2" s="1"/>
  <c r="AF102" i="2"/>
  <c r="AE102" i="2"/>
  <c r="AD102" i="2"/>
  <c r="AC102" i="2"/>
  <c r="AA102" i="2"/>
  <c r="AB102" i="2" s="1"/>
  <c r="AF101" i="2"/>
  <c r="AE101" i="2"/>
  <c r="AD101" i="2"/>
  <c r="AC101" i="2"/>
  <c r="AA101" i="2"/>
  <c r="AB101" i="2" s="1"/>
  <c r="AF100" i="2"/>
  <c r="AE100" i="2"/>
  <c r="AD100" i="2"/>
  <c r="AC100" i="2"/>
  <c r="AA100" i="2"/>
  <c r="AB100" i="2" s="1"/>
  <c r="AF99" i="2"/>
  <c r="AE99" i="2"/>
  <c r="AD99" i="2"/>
  <c r="AC99" i="2"/>
  <c r="AA99" i="2"/>
  <c r="AB99" i="2" s="1"/>
  <c r="AF98" i="2"/>
  <c r="AE98" i="2"/>
  <c r="AD98" i="2"/>
  <c r="AC98" i="2"/>
  <c r="AA98" i="2"/>
  <c r="AB98" i="2" s="1"/>
  <c r="AF97" i="2"/>
  <c r="AE97" i="2"/>
  <c r="AD97" i="2"/>
  <c r="AC97" i="2"/>
  <c r="AA97" i="2"/>
  <c r="AB97" i="2" s="1"/>
  <c r="AF96" i="2"/>
  <c r="AE96" i="2"/>
  <c r="AD96" i="2"/>
  <c r="AC96" i="2"/>
  <c r="AA96" i="2"/>
  <c r="AB96" i="2" s="1"/>
  <c r="AF95" i="2"/>
  <c r="AE95" i="2"/>
  <c r="AD95" i="2"/>
  <c r="AC95" i="2"/>
  <c r="AA95" i="2"/>
  <c r="AB95" i="2" s="1"/>
  <c r="AF94" i="2"/>
  <c r="AE94" i="2"/>
  <c r="AD94" i="2"/>
  <c r="AC94" i="2"/>
  <c r="AA94" i="2"/>
  <c r="AB94" i="2" s="1"/>
  <c r="AF93" i="2"/>
  <c r="AE93" i="2"/>
  <c r="AD93" i="2"/>
  <c r="AC93" i="2"/>
  <c r="AA93" i="2"/>
  <c r="AB93" i="2" s="1"/>
  <c r="AF92" i="2"/>
  <c r="AE92" i="2"/>
  <c r="AD92" i="2"/>
  <c r="AC92" i="2"/>
  <c r="AA92" i="2"/>
  <c r="AB92" i="2" s="1"/>
  <c r="AF91" i="2"/>
  <c r="AE91" i="2"/>
  <c r="AD91" i="2"/>
  <c r="AC91" i="2"/>
  <c r="AA91" i="2"/>
  <c r="AB91" i="2" s="1"/>
  <c r="AF90" i="2"/>
  <c r="AE90" i="2"/>
  <c r="AD90" i="2"/>
  <c r="AC90" i="2"/>
  <c r="AA90" i="2"/>
  <c r="AB90" i="2" s="1"/>
  <c r="AF89" i="2"/>
  <c r="AE89" i="2"/>
  <c r="AD89" i="2"/>
  <c r="AC89" i="2"/>
  <c r="AA89" i="2"/>
  <c r="AB89" i="2" s="1"/>
  <c r="AF88" i="2"/>
  <c r="AE88" i="2"/>
  <c r="AD88" i="2"/>
  <c r="AC88" i="2"/>
  <c r="AA88" i="2"/>
  <c r="AB88" i="2" s="1"/>
  <c r="AF87" i="2"/>
  <c r="AE87" i="2"/>
  <c r="AD87" i="2"/>
  <c r="AC87" i="2"/>
  <c r="AA87" i="2"/>
  <c r="AB87" i="2" s="1"/>
  <c r="AF86" i="2"/>
  <c r="AE86" i="2"/>
  <c r="AD86" i="2"/>
  <c r="AC86" i="2"/>
  <c r="AA86" i="2"/>
  <c r="AB86" i="2" s="1"/>
  <c r="AF85" i="2"/>
  <c r="AE85" i="2"/>
  <c r="AD85" i="2"/>
  <c r="AC85" i="2"/>
  <c r="AA85" i="2"/>
  <c r="AB85" i="2" s="1"/>
  <c r="AF84" i="2"/>
  <c r="AE84" i="2"/>
  <c r="AD84" i="2"/>
  <c r="AC84" i="2"/>
  <c r="AA84" i="2"/>
  <c r="AB84" i="2" s="1"/>
  <c r="AF83" i="2"/>
  <c r="AE83" i="2"/>
  <c r="AD83" i="2"/>
  <c r="AC83" i="2"/>
  <c r="AA83" i="2"/>
  <c r="AB83" i="2" s="1"/>
  <c r="AF82" i="2"/>
  <c r="AE82" i="2"/>
  <c r="AD82" i="2"/>
  <c r="AC82" i="2"/>
  <c r="AA82" i="2"/>
  <c r="AB82" i="2" s="1"/>
  <c r="AF81" i="2"/>
  <c r="AE81" i="2"/>
  <c r="AD81" i="2"/>
  <c r="AC81" i="2"/>
  <c r="AA81" i="2"/>
  <c r="AB81" i="2" s="1"/>
  <c r="AF80" i="2"/>
  <c r="AE80" i="2"/>
  <c r="AD80" i="2"/>
  <c r="AC80" i="2"/>
  <c r="AA80" i="2"/>
  <c r="AB80" i="2" s="1"/>
  <c r="AF79" i="2"/>
  <c r="AE79" i="2"/>
  <c r="AD79" i="2"/>
  <c r="AC79" i="2"/>
  <c r="AA79" i="2"/>
  <c r="AB79" i="2" s="1"/>
  <c r="AF78" i="2"/>
  <c r="AE78" i="2"/>
  <c r="AD78" i="2"/>
  <c r="AC78" i="2"/>
  <c r="AA78" i="2"/>
  <c r="AB78" i="2" s="1"/>
  <c r="AF77" i="2"/>
  <c r="AE77" i="2"/>
  <c r="AD77" i="2"/>
  <c r="AC77" i="2"/>
  <c r="AA77" i="2"/>
  <c r="AB77" i="2" s="1"/>
  <c r="AF76" i="2"/>
  <c r="AE76" i="2"/>
  <c r="AD76" i="2"/>
  <c r="AC76" i="2"/>
  <c r="AA76" i="2"/>
  <c r="AB76" i="2" s="1"/>
  <c r="AF75" i="2"/>
  <c r="AE75" i="2"/>
  <c r="AD75" i="2"/>
  <c r="AC75" i="2"/>
  <c r="AA75" i="2"/>
  <c r="AB75" i="2" s="1"/>
  <c r="AF74" i="2"/>
  <c r="AE74" i="2"/>
  <c r="AD74" i="2"/>
  <c r="AC74" i="2"/>
  <c r="AA74" i="2"/>
  <c r="AB74" i="2" s="1"/>
  <c r="AF73" i="2"/>
  <c r="AE73" i="2"/>
  <c r="AD73" i="2"/>
  <c r="AC73" i="2"/>
  <c r="AA73" i="2"/>
  <c r="AB73" i="2" s="1"/>
  <c r="AF72" i="2"/>
  <c r="AE72" i="2"/>
  <c r="AD72" i="2"/>
  <c r="AC72" i="2"/>
  <c r="AA72" i="2"/>
  <c r="AB72" i="2" s="1"/>
  <c r="AF71" i="2"/>
  <c r="AE71" i="2"/>
  <c r="AD71" i="2"/>
  <c r="AC71" i="2"/>
  <c r="AA71" i="2"/>
  <c r="AB71" i="2" s="1"/>
  <c r="AF70" i="2"/>
  <c r="AE70" i="2"/>
  <c r="AD70" i="2"/>
  <c r="AC70" i="2"/>
  <c r="AA70" i="2"/>
  <c r="AB70" i="2" s="1"/>
  <c r="AF69" i="2"/>
  <c r="AE69" i="2"/>
  <c r="AD69" i="2"/>
  <c r="AC69" i="2"/>
  <c r="AA69" i="2"/>
  <c r="AB69" i="2" s="1"/>
  <c r="AF68" i="2"/>
  <c r="AE68" i="2"/>
  <c r="AD68" i="2"/>
  <c r="AC68" i="2"/>
  <c r="AA68" i="2"/>
  <c r="AB68" i="2" s="1"/>
  <c r="AF67" i="2"/>
  <c r="AE67" i="2"/>
  <c r="AD67" i="2"/>
  <c r="AC67" i="2"/>
  <c r="AA67" i="2"/>
  <c r="AB67" i="2" s="1"/>
  <c r="AF66" i="2"/>
  <c r="AE66" i="2"/>
  <c r="AD66" i="2"/>
  <c r="AC66" i="2"/>
  <c r="AA66" i="2"/>
  <c r="AB66" i="2" s="1"/>
  <c r="AF65" i="2"/>
  <c r="AE65" i="2"/>
  <c r="AD65" i="2"/>
  <c r="AC65" i="2"/>
  <c r="AA65" i="2"/>
  <c r="AB65" i="2" s="1"/>
  <c r="AF64" i="2"/>
  <c r="AE64" i="2"/>
  <c r="AD64" i="2"/>
  <c r="AC64" i="2"/>
  <c r="AA64" i="2"/>
  <c r="AB64" i="2" s="1"/>
  <c r="AF63" i="2"/>
  <c r="AE63" i="2"/>
  <c r="AD63" i="2"/>
  <c r="AC63" i="2"/>
  <c r="AA63" i="2"/>
  <c r="AB63" i="2" s="1"/>
  <c r="AF62" i="2"/>
  <c r="AE62" i="2"/>
  <c r="AD62" i="2"/>
  <c r="AC62" i="2"/>
  <c r="AA62" i="2"/>
  <c r="AB62" i="2" s="1"/>
  <c r="AF61" i="2"/>
  <c r="AE61" i="2"/>
  <c r="AD61" i="2"/>
  <c r="AC61" i="2"/>
  <c r="AA61" i="2"/>
  <c r="AB61" i="2" s="1"/>
  <c r="AH60" i="2"/>
  <c r="AG60" i="2"/>
  <c r="AF60" i="2"/>
  <c r="AE60" i="2"/>
  <c r="AD60" i="2"/>
  <c r="AC60" i="2"/>
  <c r="AA60" i="2"/>
  <c r="AB60" i="2" s="1"/>
  <c r="AH59" i="2"/>
  <c r="AG59" i="2"/>
  <c r="AF59" i="2"/>
  <c r="AE59" i="2"/>
  <c r="AD59" i="2"/>
  <c r="AC59" i="2"/>
  <c r="AA59" i="2"/>
  <c r="AB59" i="2" s="1"/>
  <c r="AH58" i="2"/>
  <c r="AG58" i="2"/>
  <c r="AF58" i="2"/>
  <c r="AE58" i="2"/>
  <c r="AD58" i="2"/>
  <c r="AC58" i="2"/>
  <c r="AA58" i="2"/>
  <c r="AB58" i="2" s="1"/>
  <c r="AH57" i="2"/>
  <c r="AG57" i="2"/>
  <c r="AF57" i="2"/>
  <c r="AE57" i="2"/>
  <c r="AD57" i="2"/>
  <c r="AC57" i="2"/>
  <c r="AA57" i="2"/>
  <c r="AB57" i="2" s="1"/>
  <c r="AF56" i="2"/>
  <c r="AE56" i="2"/>
  <c r="AD56" i="2"/>
  <c r="AC56" i="2"/>
  <c r="AA56" i="2"/>
  <c r="AB56" i="2" s="1"/>
  <c r="AF55" i="2"/>
  <c r="AE55" i="2"/>
  <c r="AD55" i="2"/>
  <c r="AC55" i="2"/>
  <c r="AA55" i="2"/>
  <c r="AB55" i="2" s="1"/>
  <c r="AH54" i="2"/>
  <c r="AG54" i="2"/>
  <c r="AF54" i="2"/>
  <c r="AE54" i="2"/>
  <c r="AD54" i="2"/>
  <c r="AC54" i="2"/>
  <c r="AA54" i="2"/>
  <c r="AB54" i="2" s="1"/>
  <c r="AH53" i="2"/>
  <c r="AG53" i="2"/>
  <c r="AF53" i="2"/>
  <c r="AE53" i="2"/>
  <c r="AD53" i="2"/>
  <c r="AC53" i="2"/>
  <c r="AA53" i="2"/>
  <c r="AB53" i="2" s="1"/>
  <c r="AH52" i="2"/>
  <c r="AG52" i="2"/>
  <c r="AF52" i="2"/>
  <c r="AE52" i="2"/>
  <c r="AD52" i="2"/>
  <c r="AC52" i="2"/>
  <c r="AA52" i="2"/>
  <c r="AB52" i="2" s="1"/>
  <c r="AF51" i="2"/>
  <c r="AE51" i="2"/>
  <c r="AD51" i="2"/>
  <c r="AC51" i="2"/>
  <c r="AA51" i="2"/>
  <c r="AB51" i="2" s="1"/>
  <c r="AF50" i="2"/>
  <c r="AE50" i="2"/>
  <c r="AD50" i="2"/>
  <c r="AC50" i="2"/>
  <c r="AA50" i="2"/>
  <c r="AB50" i="2" s="1"/>
  <c r="AF49" i="2"/>
  <c r="AE49" i="2"/>
  <c r="AD49" i="2"/>
  <c r="AC49" i="2"/>
  <c r="AA49" i="2"/>
  <c r="AB49" i="2" s="1"/>
  <c r="AF48" i="2"/>
  <c r="AE48" i="2"/>
  <c r="AD48" i="2"/>
  <c r="AC48" i="2"/>
  <c r="AA48" i="2"/>
  <c r="AB48" i="2" s="1"/>
  <c r="AF47" i="2"/>
  <c r="AE47" i="2"/>
  <c r="AD47" i="2"/>
  <c r="AC47" i="2"/>
  <c r="AA47" i="2"/>
  <c r="AB47" i="2" s="1"/>
  <c r="AF46" i="2"/>
  <c r="AE46" i="2"/>
  <c r="AD46" i="2"/>
  <c r="AC46" i="2"/>
  <c r="AA46" i="2"/>
  <c r="AB46" i="2" s="1"/>
  <c r="AF45" i="2"/>
  <c r="AE45" i="2"/>
  <c r="AD45" i="2"/>
  <c r="AC45" i="2"/>
  <c r="AA45" i="2"/>
  <c r="AB45" i="2" s="1"/>
  <c r="AF44" i="2"/>
  <c r="AE44" i="2"/>
  <c r="AD44" i="2"/>
  <c r="AC44" i="2"/>
  <c r="AA44" i="2"/>
  <c r="AB44" i="2" s="1"/>
  <c r="AF43" i="2"/>
  <c r="AE43" i="2"/>
  <c r="AD43" i="2"/>
  <c r="AC43" i="2"/>
  <c r="AA43" i="2"/>
  <c r="AB43" i="2" s="1"/>
  <c r="AF42" i="2"/>
  <c r="AE42" i="2"/>
  <c r="AD42" i="2"/>
  <c r="AC42" i="2"/>
  <c r="AA42" i="2"/>
  <c r="AB42" i="2" s="1"/>
  <c r="AF41" i="2"/>
  <c r="AE41" i="2"/>
  <c r="AD41" i="2"/>
  <c r="AC41" i="2"/>
  <c r="AA41" i="2"/>
  <c r="AB41" i="2" s="1"/>
  <c r="AF40" i="2"/>
  <c r="AE40" i="2"/>
  <c r="AD40" i="2"/>
  <c r="AC40" i="2"/>
  <c r="AA40" i="2"/>
  <c r="AB40" i="2" s="1"/>
  <c r="AF39" i="2"/>
  <c r="AE39" i="2"/>
  <c r="AD39" i="2"/>
  <c r="AC39" i="2"/>
  <c r="AA39" i="2"/>
  <c r="AB39" i="2" s="1"/>
  <c r="AF38" i="2"/>
  <c r="AE38" i="2"/>
  <c r="AD38" i="2"/>
  <c r="AC38" i="2"/>
  <c r="AA38" i="2"/>
  <c r="AB38" i="2" s="1"/>
  <c r="AF37" i="2"/>
  <c r="AE37" i="2"/>
  <c r="AD37" i="2"/>
  <c r="AC37" i="2"/>
  <c r="AA37" i="2"/>
  <c r="AB37" i="2" s="1"/>
  <c r="AF36" i="2"/>
  <c r="AE36" i="2"/>
  <c r="AD36" i="2"/>
  <c r="AC36" i="2"/>
  <c r="AA36" i="2"/>
  <c r="AB36" i="2" s="1"/>
  <c r="AF35" i="2"/>
  <c r="AE35" i="2"/>
  <c r="AD35" i="2"/>
  <c r="AC35" i="2"/>
  <c r="AA35" i="2"/>
  <c r="AB35" i="2" s="1"/>
  <c r="AF34" i="2"/>
  <c r="AE34" i="2"/>
  <c r="AD34" i="2"/>
  <c r="AC34" i="2"/>
  <c r="AA34" i="2"/>
  <c r="AB34" i="2" s="1"/>
  <c r="AF33" i="2"/>
  <c r="AE33" i="2"/>
  <c r="AD33" i="2"/>
  <c r="AC33" i="2"/>
  <c r="AA33" i="2"/>
  <c r="AB33" i="2" s="1"/>
  <c r="AF32" i="2"/>
  <c r="AE32" i="2"/>
  <c r="AD32" i="2"/>
  <c r="AC32" i="2"/>
  <c r="AA32" i="2"/>
  <c r="AB32" i="2" s="1"/>
  <c r="AF31" i="2"/>
  <c r="AE31" i="2"/>
  <c r="AD31" i="2"/>
  <c r="AC31" i="2"/>
  <c r="AA31" i="2"/>
  <c r="AB31" i="2" s="1"/>
  <c r="AF30" i="2"/>
  <c r="AE30" i="2"/>
  <c r="AD30" i="2"/>
  <c r="AC30" i="2"/>
  <c r="AA30" i="2"/>
  <c r="AB30" i="2" s="1"/>
  <c r="AF29" i="2"/>
  <c r="AE29" i="2"/>
  <c r="AD29" i="2"/>
  <c r="AC29" i="2"/>
  <c r="AA29" i="2"/>
  <c r="AB29" i="2" s="1"/>
  <c r="AF28" i="2"/>
  <c r="AE28" i="2"/>
  <c r="AD28" i="2"/>
  <c r="AC28" i="2"/>
  <c r="AA28" i="2"/>
  <c r="AB28" i="2" s="1"/>
  <c r="AF27" i="2"/>
  <c r="AE27" i="2"/>
  <c r="AD27" i="2"/>
  <c r="AC27" i="2"/>
  <c r="AA27" i="2"/>
  <c r="AB27" i="2" s="1"/>
  <c r="AF26" i="2"/>
  <c r="AE26" i="2"/>
  <c r="AD26" i="2"/>
  <c r="AC26" i="2"/>
  <c r="AA26" i="2"/>
  <c r="AB26" i="2" s="1"/>
  <c r="AF25" i="2"/>
  <c r="AE25" i="2"/>
  <c r="AD25" i="2"/>
  <c r="AC25" i="2"/>
  <c r="AA25" i="2"/>
  <c r="AB25" i="2" s="1"/>
  <c r="AF24" i="2"/>
  <c r="AE24" i="2"/>
  <c r="AD24" i="2"/>
  <c r="AC24" i="2"/>
  <c r="AA24" i="2"/>
  <c r="AB24" i="2" s="1"/>
  <c r="AF23" i="2"/>
  <c r="AE23" i="2"/>
  <c r="AD23" i="2"/>
  <c r="AC23" i="2"/>
  <c r="AA23" i="2"/>
  <c r="AB23" i="2" s="1"/>
  <c r="AF22" i="2"/>
  <c r="AE22" i="2"/>
  <c r="AD22" i="2"/>
  <c r="AC22" i="2"/>
  <c r="AA22" i="2"/>
  <c r="AB22" i="2" s="1"/>
  <c r="AF21" i="2"/>
  <c r="AE21" i="2"/>
  <c r="AD21" i="2"/>
  <c r="AC21" i="2"/>
  <c r="AA21" i="2"/>
  <c r="AB21" i="2" s="1"/>
  <c r="AF20" i="2"/>
  <c r="AE20" i="2"/>
  <c r="AD20" i="2"/>
  <c r="AC20" i="2"/>
  <c r="AA20" i="2"/>
  <c r="AB20" i="2" s="1"/>
  <c r="AF19" i="2"/>
  <c r="AE19" i="2"/>
  <c r="AD19" i="2"/>
  <c r="AC19" i="2"/>
  <c r="AA19" i="2"/>
  <c r="AB19" i="2" s="1"/>
  <c r="AF18" i="2"/>
  <c r="AE18" i="2"/>
  <c r="AD18" i="2"/>
  <c r="AC18" i="2"/>
  <c r="AA18" i="2"/>
  <c r="AB18" i="2" s="1"/>
  <c r="AF17" i="2"/>
  <c r="AE17" i="2"/>
  <c r="AD17" i="2"/>
  <c r="AC17" i="2"/>
  <c r="AA17" i="2"/>
  <c r="AB17" i="2" s="1"/>
  <c r="AF16" i="2"/>
  <c r="AE16" i="2"/>
  <c r="AD16" i="2"/>
  <c r="AC16" i="2"/>
  <c r="AA16" i="2"/>
  <c r="AB16" i="2" s="1"/>
  <c r="AF15" i="2"/>
  <c r="AE15" i="2"/>
  <c r="AD15" i="2"/>
  <c r="AC15" i="2"/>
  <c r="AA15" i="2"/>
  <c r="AB15" i="2" s="1"/>
  <c r="AF14" i="2"/>
  <c r="AE14" i="2"/>
  <c r="AD14" i="2"/>
  <c r="AC14" i="2"/>
  <c r="AA14" i="2"/>
  <c r="AB14" i="2" s="1"/>
  <c r="AF13" i="2"/>
  <c r="AE13" i="2"/>
  <c r="AD13" i="2"/>
  <c r="AC13" i="2"/>
  <c r="AA13" i="2"/>
  <c r="AB13" i="2" s="1"/>
  <c r="AF12" i="2"/>
  <c r="AE12" i="2"/>
  <c r="AD12" i="2"/>
  <c r="AC12" i="2"/>
  <c r="AA12" i="2"/>
  <c r="AB12" i="2" s="1"/>
  <c r="AF11" i="2"/>
  <c r="AE11" i="2"/>
  <c r="AD11" i="2"/>
  <c r="AC11" i="2"/>
  <c r="AA11" i="2"/>
  <c r="AB11" i="2" s="1"/>
  <c r="AF10" i="2"/>
  <c r="AE10" i="2"/>
  <c r="AD10" i="2"/>
  <c r="AC10" i="2"/>
  <c r="AA10" i="2"/>
  <c r="AB10" i="2" s="1"/>
  <c r="AF9" i="2"/>
  <c r="AE9" i="2"/>
  <c r="AD9" i="2"/>
  <c r="AC9" i="2"/>
  <c r="AA9" i="2"/>
  <c r="AB9" i="2" s="1"/>
  <c r="AF8" i="2"/>
  <c r="AE8" i="2"/>
  <c r="AD8" i="2"/>
  <c r="AC8" i="2"/>
  <c r="AA8" i="2"/>
  <c r="AB8" i="2" s="1"/>
  <c r="AF7" i="2"/>
  <c r="AE7" i="2"/>
  <c r="AD7" i="2"/>
  <c r="AC7" i="2"/>
  <c r="AA7" i="2"/>
  <c r="AB7" i="2" s="1"/>
  <c r="AF6" i="2"/>
  <c r="AE6" i="2"/>
  <c r="AD6" i="2"/>
  <c r="AC6" i="2"/>
  <c r="AA6" i="2"/>
  <c r="AB6" i="2" s="1"/>
  <c r="AF5" i="2"/>
  <c r="AE5" i="2"/>
  <c r="AD5" i="2"/>
  <c r="AC5" i="2"/>
  <c r="AA5" i="2"/>
  <c r="AB5" i="2" s="1"/>
  <c r="AF4" i="2"/>
  <c r="AE4" i="2"/>
  <c r="AD4" i="2"/>
  <c r="AC4" i="2"/>
  <c r="AA4" i="2"/>
  <c r="AB4" i="2" s="1"/>
  <c r="AF3" i="2"/>
  <c r="AE3" i="2"/>
  <c r="AD3" i="2"/>
  <c r="AC3" i="2"/>
  <c r="AA3" i="2"/>
  <c r="AB3" i="2" s="1"/>
  <c r="AV256" i="2" l="1"/>
  <c r="AM256" i="2"/>
  <c r="AR255" i="2"/>
  <c r="AW251" i="2"/>
  <c r="AO250" i="2"/>
  <c r="AN249" i="2"/>
  <c r="AP246" i="2"/>
  <c r="AL243" i="2"/>
  <c r="BA241" i="2"/>
  <c r="AM232" i="2"/>
  <c r="AL229" i="2"/>
  <c r="AX225" i="2"/>
  <c r="AQ223" i="2"/>
  <c r="AY220" i="2"/>
  <c r="AL218" i="2"/>
  <c r="AM216" i="2"/>
  <c r="AP214" i="2"/>
  <c r="AS209" i="2"/>
  <c r="AL205" i="2"/>
  <c r="AS202" i="2"/>
  <c r="AQ199" i="2"/>
  <c r="AM198" i="2"/>
  <c r="AL197" i="2"/>
  <c r="AW195" i="2"/>
  <c r="AP193" i="2"/>
  <c r="AT184" i="2"/>
  <c r="AL182" i="2"/>
  <c r="AL181" i="2"/>
  <c r="AP179" i="2"/>
  <c r="AP175" i="2"/>
  <c r="AR169" i="2"/>
  <c r="AM168" i="2"/>
  <c r="AO165" i="2"/>
  <c r="AR156" i="2"/>
  <c r="AU145" i="2"/>
  <c r="AN137" i="2"/>
  <c r="AR136" i="2"/>
  <c r="AP131" i="2"/>
  <c r="AR131" i="2"/>
  <c r="AS131" i="2"/>
  <c r="AV131" i="2"/>
  <c r="BA112" i="2"/>
  <c r="AT112" i="2"/>
  <c r="AX92" i="2"/>
  <c r="BA82" i="2"/>
  <c r="BB82" i="2"/>
  <c r="AS82" i="2"/>
  <c r="AL59" i="2"/>
  <c r="AR59" i="2"/>
  <c r="AS53" i="2"/>
  <c r="BA53" i="2"/>
  <c r="AO53" i="2"/>
  <c r="AL256" i="2"/>
  <c r="AL255" i="2"/>
  <c r="AL251" i="2"/>
  <c r="AN250" i="2"/>
  <c r="AN246" i="2"/>
  <c r="AZ241" i="2"/>
  <c r="BA239" i="2"/>
  <c r="AL232" i="2"/>
  <c r="AW225" i="2"/>
  <c r="AX220" i="2"/>
  <c r="AL216" i="2"/>
  <c r="AO214" i="2"/>
  <c r="AO209" i="2"/>
  <c r="AQ202" i="2"/>
  <c r="AP199" i="2"/>
  <c r="AL198" i="2"/>
  <c r="AW193" i="2"/>
  <c r="AO193" i="2"/>
  <c r="AZ188" i="2"/>
  <c r="AO184" i="2"/>
  <c r="AP172" i="2"/>
  <c r="AQ169" i="2"/>
  <c r="AL168" i="2"/>
  <c r="AL160" i="2"/>
  <c r="AQ156" i="2"/>
  <c r="AW154" i="2"/>
  <c r="AQ144" i="2"/>
  <c r="AL144" i="2"/>
  <c r="AW144" i="2"/>
  <c r="AM144" i="2"/>
  <c r="AX144" i="2"/>
  <c r="AN144" i="2"/>
  <c r="AZ144" i="2"/>
  <c r="AM114" i="2"/>
  <c r="AL114" i="2"/>
  <c r="AZ114" i="2"/>
  <c r="BB114" i="2"/>
  <c r="AO92" i="2"/>
  <c r="BA41" i="2"/>
  <c r="AR41" i="2"/>
  <c r="AU29" i="2"/>
  <c r="AY24" i="2"/>
  <c r="AM250" i="2"/>
  <c r="AM246" i="2"/>
  <c r="AY241" i="2"/>
  <c r="AU239" i="2"/>
  <c r="AX229" i="2"/>
  <c r="AX228" i="2"/>
  <c r="AS225" i="2"/>
  <c r="AW220" i="2"/>
  <c r="AN214" i="2"/>
  <c r="AM209" i="2"/>
  <c r="AY194" i="2"/>
  <c r="AV193" i="2"/>
  <c r="AN193" i="2"/>
  <c r="AT188" i="2"/>
  <c r="AZ181" i="2"/>
  <c r="AY174" i="2"/>
  <c r="AN172" i="2"/>
  <c r="AO169" i="2"/>
  <c r="AV154" i="2"/>
  <c r="AO137" i="2"/>
  <c r="AW137" i="2"/>
  <c r="AP137" i="2"/>
  <c r="AX137" i="2"/>
  <c r="AQ137" i="2"/>
  <c r="AY137" i="2"/>
  <c r="AM136" i="2"/>
  <c r="AO136" i="2"/>
  <c r="AX136" i="2"/>
  <c r="AP136" i="2"/>
  <c r="AY136" i="2"/>
  <c r="AQ136" i="2"/>
  <c r="AZ136" i="2"/>
  <c r="AL136" i="2"/>
  <c r="AV136" i="2"/>
  <c r="AY127" i="2"/>
  <c r="AL102" i="2"/>
  <c r="AM102" i="2"/>
  <c r="AS102" i="2"/>
  <c r="AQ100" i="2"/>
  <c r="AL100" i="2"/>
  <c r="AU100" i="2"/>
  <c r="AM100" i="2"/>
  <c r="AV100" i="2"/>
  <c r="AN100" i="2"/>
  <c r="AW100" i="2"/>
  <c r="AS100" i="2"/>
  <c r="BA100" i="2"/>
  <c r="AM92" i="2"/>
  <c r="AV75" i="2"/>
  <c r="AL16" i="2"/>
  <c r="AQ16" i="2"/>
  <c r="BA16" i="2"/>
  <c r="AR16" i="2"/>
  <c r="AT16" i="2"/>
  <c r="AO16" i="2"/>
  <c r="AY16" i="2"/>
  <c r="BB256" i="2"/>
  <c r="AS256" i="2"/>
  <c r="BA255" i="2"/>
  <c r="BB250" i="2"/>
  <c r="AT250" i="2"/>
  <c r="AL250" i="2"/>
  <c r="AX246" i="2"/>
  <c r="AL246" i="2"/>
  <c r="AL241" i="2"/>
  <c r="AQ239" i="2"/>
  <c r="AZ234" i="2"/>
  <c r="AX232" i="2"/>
  <c r="AW229" i="2"/>
  <c r="AL225" i="2"/>
  <c r="AR218" i="2"/>
  <c r="AV214" i="2"/>
  <c r="AM214" i="2"/>
  <c r="AL209" i="2"/>
  <c r="AU206" i="2"/>
  <c r="AY205" i="2"/>
  <c r="AX198" i="2"/>
  <c r="AZ197" i="2"/>
  <c r="AN194" i="2"/>
  <c r="AU193" i="2"/>
  <c r="AL193" i="2"/>
  <c r="AR188" i="2"/>
  <c r="AW181" i="2"/>
  <c r="AN174" i="2"/>
  <c r="AZ172" i="2"/>
  <c r="AM172" i="2"/>
  <c r="AZ169" i="2"/>
  <c r="AL169" i="2"/>
  <c r="AT168" i="2"/>
  <c r="BB161" i="2"/>
  <c r="AR161" i="2"/>
  <c r="BA155" i="2"/>
  <c r="AL154" i="2"/>
  <c r="AQ147" i="2"/>
  <c r="AM147" i="2"/>
  <c r="AZ147" i="2"/>
  <c r="AN147" i="2"/>
  <c r="BB147" i="2"/>
  <c r="AP147" i="2"/>
  <c r="BA144" i="2"/>
  <c r="AV137" i="2"/>
  <c r="BB136" i="2"/>
  <c r="AZ100" i="2"/>
  <c r="AL88" i="2"/>
  <c r="AM88" i="2"/>
  <c r="AN88" i="2"/>
  <c r="BB88" i="2"/>
  <c r="AL69" i="2"/>
  <c r="BB69" i="2"/>
  <c r="AM69" i="2"/>
  <c r="AO69" i="2"/>
  <c r="AW69" i="2"/>
  <c r="AT44" i="2"/>
  <c r="AV44" i="2"/>
  <c r="AX44" i="2"/>
  <c r="AN44" i="2"/>
  <c r="AZ16" i="2"/>
  <c r="AL8" i="2"/>
  <c r="AP8" i="2"/>
  <c r="AQ8" i="2"/>
  <c r="AT8" i="2"/>
  <c r="AN8" i="2"/>
  <c r="AY8" i="2"/>
  <c r="AP127" i="2"/>
  <c r="AX127" i="2"/>
  <c r="AQ92" i="2"/>
  <c r="AP92" i="2"/>
  <c r="AT92" i="2"/>
  <c r="AU92" i="2"/>
  <c r="AN92" i="2"/>
  <c r="BA92" i="2"/>
  <c r="AR75" i="2"/>
  <c r="AW75" i="2"/>
  <c r="AU75" i="2"/>
  <c r="AS68" i="2"/>
  <c r="AN68" i="2"/>
  <c r="AL29" i="2"/>
  <c r="AW29" i="2"/>
  <c r="AT29" i="2"/>
  <c r="AT24" i="2"/>
  <c r="AU24" i="2"/>
  <c r="AV24" i="2"/>
  <c r="AN24" i="2"/>
  <c r="AW16" i="2"/>
  <c r="AT3" i="2"/>
  <c r="AY256" i="2"/>
  <c r="AQ256" i="2"/>
  <c r="AX255" i="2"/>
  <c r="AZ250" i="2"/>
  <c r="AR250" i="2"/>
  <c r="BB249" i="2"/>
  <c r="AU246" i="2"/>
  <c r="AW240" i="2"/>
  <c r="AR234" i="2"/>
  <c r="AU232" i="2"/>
  <c r="AO229" i="2"/>
  <c r="AY222" i="2"/>
  <c r="AQ222" i="2"/>
  <c r="AY221" i="2"/>
  <c r="BB219" i="2"/>
  <c r="AZ218" i="2"/>
  <c r="AP218" i="2"/>
  <c r="AX216" i="2"/>
  <c r="AS214" i="2"/>
  <c r="BA213" i="2"/>
  <c r="AX212" i="2"/>
  <c r="AY210" i="2"/>
  <c r="AQ210" i="2"/>
  <c r="AZ209" i="2"/>
  <c r="AS206" i="2"/>
  <c r="AO205" i="2"/>
  <c r="AS200" i="2"/>
  <c r="AU198" i="2"/>
  <c r="AS197" i="2"/>
  <c r="AM196" i="2"/>
  <c r="BB193" i="2"/>
  <c r="AS193" i="2"/>
  <c r="AL185" i="2"/>
  <c r="AY182" i="2"/>
  <c r="AU181" i="2"/>
  <c r="AY180" i="2"/>
  <c r="AQ180" i="2"/>
  <c r="AV179" i="2"/>
  <c r="AW173" i="2"/>
  <c r="AV172" i="2"/>
  <c r="AU169" i="2"/>
  <c r="BB168" i="2"/>
  <c r="AR168" i="2"/>
  <c r="AL164" i="2"/>
  <c r="AZ161" i="2"/>
  <c r="AP161" i="2"/>
  <c r="BA157" i="2"/>
  <c r="AY156" i="2"/>
  <c r="AT155" i="2"/>
  <c r="AY147" i="2"/>
  <c r="AU144" i="2"/>
  <c r="AY140" i="2"/>
  <c r="BA140" i="2"/>
  <c r="AQ139" i="2"/>
  <c r="AW139" i="2"/>
  <c r="AX139" i="2"/>
  <c r="AY139" i="2"/>
  <c r="AT137" i="2"/>
  <c r="AW136" i="2"/>
  <c r="BB117" i="2"/>
  <c r="AX100" i="2"/>
  <c r="BB92" i="2"/>
  <c r="BA78" i="2"/>
  <c r="AQ78" i="2"/>
  <c r="AO19" i="2"/>
  <c r="AP19" i="2"/>
  <c r="AQ19" i="2"/>
  <c r="AY19" i="2"/>
  <c r="AV16" i="2"/>
  <c r="AO11" i="2"/>
  <c r="AZ11" i="2"/>
  <c r="AZ8" i="2"/>
  <c r="AO7" i="2"/>
  <c r="AP7" i="2"/>
  <c r="AT7" i="2"/>
  <c r="AS3" i="2"/>
  <c r="AX256" i="2"/>
  <c r="AP256" i="2"/>
  <c r="AW255" i="2"/>
  <c r="AL254" i="2"/>
  <c r="BA251" i="2"/>
  <c r="AY250" i="2"/>
  <c r="AQ250" i="2"/>
  <c r="AZ249" i="2"/>
  <c r="AT246" i="2"/>
  <c r="BA243" i="2"/>
  <c r="AV240" i="2"/>
  <c r="AQ234" i="2"/>
  <c r="AR232" i="2"/>
  <c r="AN229" i="2"/>
  <c r="BB226" i="2"/>
  <c r="AS226" i="2"/>
  <c r="AZ225" i="2"/>
  <c r="AW223" i="2"/>
  <c r="AX222" i="2"/>
  <c r="AP222" i="2"/>
  <c r="AW219" i="2"/>
  <c r="AY218" i="2"/>
  <c r="AO218" i="2"/>
  <c r="AS216" i="2"/>
  <c r="BA214" i="2"/>
  <c r="AR214" i="2"/>
  <c r="AZ213" i="2"/>
  <c r="AW212" i="2"/>
  <c r="AX210" i="2"/>
  <c r="AP210" i="2"/>
  <c r="AX209" i="2"/>
  <c r="BB207" i="2"/>
  <c r="AO206" i="2"/>
  <c r="AN205" i="2"/>
  <c r="BA202" i="2"/>
  <c r="AT198" i="2"/>
  <c r="AO197" i="2"/>
  <c r="AL196" i="2"/>
  <c r="BA193" i="2"/>
  <c r="AR193" i="2"/>
  <c r="AT182" i="2"/>
  <c r="AP181" i="2"/>
  <c r="AX180" i="2"/>
  <c r="AP180" i="2"/>
  <c r="AS179" i="2"/>
  <c r="AY175" i="2"/>
  <c r="AT173" i="2"/>
  <c r="AU172" i="2"/>
  <c r="AT169" i="2"/>
  <c r="BA168" i="2"/>
  <c r="AP168" i="2"/>
  <c r="AX161" i="2"/>
  <c r="AO161" i="2"/>
  <c r="AX157" i="2"/>
  <c r="AU156" i="2"/>
  <c r="AS155" i="2"/>
  <c r="AX147" i="2"/>
  <c r="AT144" i="2"/>
  <c r="AQ143" i="2"/>
  <c r="AL143" i="2"/>
  <c r="AS143" i="2"/>
  <c r="AW143" i="2"/>
  <c r="AS137" i="2"/>
  <c r="AT136" i="2"/>
  <c r="AO132" i="2"/>
  <c r="AW132" i="2"/>
  <c r="AP132" i="2"/>
  <c r="AX132" i="2"/>
  <c r="AQ132" i="2"/>
  <c r="AY132" i="2"/>
  <c r="AM132" i="2"/>
  <c r="AU132" i="2"/>
  <c r="AQ116" i="2"/>
  <c r="AN116" i="2"/>
  <c r="AW116" i="2"/>
  <c r="AO116" i="2"/>
  <c r="AX116" i="2"/>
  <c r="AP116" i="2"/>
  <c r="AZ116" i="2"/>
  <c r="AL116" i="2"/>
  <c r="AU116" i="2"/>
  <c r="AV109" i="2"/>
  <c r="AW109" i="2"/>
  <c r="AO109" i="2"/>
  <c r="AO105" i="2"/>
  <c r="BA105" i="2"/>
  <c r="AP105" i="2"/>
  <c r="BB105" i="2"/>
  <c r="AQ105" i="2"/>
  <c r="AV105" i="2"/>
  <c r="AM104" i="2"/>
  <c r="AL104" i="2"/>
  <c r="AV104" i="2"/>
  <c r="AN104" i="2"/>
  <c r="AW104" i="2"/>
  <c r="AO104" i="2"/>
  <c r="AX104" i="2"/>
  <c r="AS104" i="2"/>
  <c r="BB104" i="2"/>
  <c r="AT100" i="2"/>
  <c r="AZ92" i="2"/>
  <c r="AZ82" i="2"/>
  <c r="AM81" i="2"/>
  <c r="AL81" i="2"/>
  <c r="AY81" i="2"/>
  <c r="AP81" i="2"/>
  <c r="AZ81" i="2"/>
  <c r="AQ81" i="2"/>
  <c r="BA81" i="2"/>
  <c r="AW81" i="2"/>
  <c r="AZ50" i="2"/>
  <c r="BA38" i="2"/>
  <c r="AQ35" i="2"/>
  <c r="AR35" i="2"/>
  <c r="AS35" i="2"/>
  <c r="AT25" i="2"/>
  <c r="AU16" i="2"/>
  <c r="AW8" i="2"/>
  <c r="BB3" i="2"/>
  <c r="AR3" i="2"/>
  <c r="AW256" i="2"/>
  <c r="AS255" i="2"/>
  <c r="AX251" i="2"/>
  <c r="AX250" i="2"/>
  <c r="AY249" i="2"/>
  <c r="AU248" i="2"/>
  <c r="AS246" i="2"/>
  <c r="AZ243" i="2"/>
  <c r="BB241" i="2"/>
  <c r="AU240" i="2"/>
  <c r="AM234" i="2"/>
  <c r="AQ232" i="2"/>
  <c r="BA229" i="2"/>
  <c r="AY225" i="2"/>
  <c r="AV223" i="2"/>
  <c r="AW222" i="2"/>
  <c r="AS219" i="2"/>
  <c r="AX218" i="2"/>
  <c r="AR216" i="2"/>
  <c r="AZ214" i="2"/>
  <c r="AL212" i="2"/>
  <c r="AW210" i="2"/>
  <c r="AT202" i="2"/>
  <c r="AO198" i="2"/>
  <c r="AZ193" i="2"/>
  <c r="BB185" i="2"/>
  <c r="AV184" i="2"/>
  <c r="AN181" i="2"/>
  <c r="AW180" i="2"/>
  <c r="AR179" i="2"/>
  <c r="AW175" i="2"/>
  <c r="AS172" i="2"/>
  <c r="AZ168" i="2"/>
  <c r="AN168" i="2"/>
  <c r="AU164" i="2"/>
  <c r="AP163" i="2"/>
  <c r="AW161" i="2"/>
  <c r="AL161" i="2"/>
  <c r="AS156" i="2"/>
  <c r="AW147" i="2"/>
  <c r="AX146" i="2"/>
  <c r="AL146" i="2"/>
  <c r="AM146" i="2"/>
  <c r="AR146" i="2"/>
  <c r="AS144" i="2"/>
  <c r="BA139" i="2"/>
  <c r="AY138" i="2"/>
  <c r="AR138" i="2"/>
  <c r="AS138" i="2"/>
  <c r="AX138" i="2"/>
  <c r="AR137" i="2"/>
  <c r="AS136" i="2"/>
  <c r="AZ132" i="2"/>
  <c r="AY131" i="2"/>
  <c r="BB116" i="2"/>
  <c r="AV112" i="2"/>
  <c r="BA104" i="2"/>
  <c r="AZ103" i="2"/>
  <c r="AR100" i="2"/>
  <c r="AY92" i="2"/>
  <c r="AT90" i="2"/>
  <c r="AZ90" i="2"/>
  <c r="AN89" i="2"/>
  <c r="AL89" i="2"/>
  <c r="AU89" i="2"/>
  <c r="AM89" i="2"/>
  <c r="AW89" i="2"/>
  <c r="AO89" i="2"/>
  <c r="AX89" i="2"/>
  <c r="AS89" i="2"/>
  <c r="BB89" i="2"/>
  <c r="AR82" i="2"/>
  <c r="AP77" i="2"/>
  <c r="AX77" i="2"/>
  <c r="AQ77" i="2"/>
  <c r="AY77" i="2"/>
  <c r="AR77" i="2"/>
  <c r="AZ77" i="2"/>
  <c r="AN77" i="2"/>
  <c r="AV77" i="2"/>
  <c r="BA69" i="2"/>
  <c r="AQ67" i="2"/>
  <c r="AL67" i="2"/>
  <c r="AU67" i="2"/>
  <c r="AV67" i="2"/>
  <c r="AM60" i="2"/>
  <c r="AW60" i="2"/>
  <c r="AX60" i="2"/>
  <c r="AP53" i="2"/>
  <c r="AO50" i="2"/>
  <c r="AS45" i="2"/>
  <c r="AT45" i="2"/>
  <c r="AV45" i="2"/>
  <c r="AN45" i="2"/>
  <c r="AZ41" i="2"/>
  <c r="AZ38" i="2"/>
  <c r="AM25" i="2"/>
  <c r="AP16" i="2"/>
  <c r="AV8" i="2"/>
  <c r="AQ5" i="2"/>
  <c r="AU4" i="2"/>
  <c r="AN134" i="2"/>
  <c r="AQ133" i="2"/>
  <c r="AX129" i="2"/>
  <c r="AP129" i="2"/>
  <c r="AS85" i="2"/>
  <c r="AL79" i="2"/>
  <c r="AQ66" i="2"/>
  <c r="AL65" i="2"/>
  <c r="BA37" i="2"/>
  <c r="AL34" i="2"/>
  <c r="AS12" i="2"/>
  <c r="AW10" i="2"/>
  <c r="AR9" i="2"/>
  <c r="BA4" i="2"/>
  <c r="AQ4" i="2"/>
  <c r="AU148" i="2"/>
  <c r="AO133" i="2"/>
  <c r="AW129" i="2"/>
  <c r="AO129" i="2"/>
  <c r="AT124" i="2"/>
  <c r="AV97" i="2"/>
  <c r="BA95" i="2"/>
  <c r="AO85" i="2"/>
  <c r="AV58" i="2"/>
  <c r="BA54" i="2"/>
  <c r="AY39" i="2"/>
  <c r="AY37" i="2"/>
  <c r="AT27" i="2"/>
  <c r="AR12" i="2"/>
  <c r="AS10" i="2"/>
  <c r="AQ9" i="2"/>
  <c r="AZ4" i="2"/>
  <c r="AP4" i="2"/>
  <c r="BB133" i="2"/>
  <c r="AN133" i="2"/>
  <c r="AV129" i="2"/>
  <c r="BB124" i="2"/>
  <c r="AS124" i="2"/>
  <c r="AT113" i="2"/>
  <c r="AU97" i="2"/>
  <c r="BB65" i="2"/>
  <c r="AS65" i="2"/>
  <c r="AU58" i="2"/>
  <c r="AV54" i="2"/>
  <c r="AY49" i="2"/>
  <c r="BA48" i="2"/>
  <c r="BB46" i="2"/>
  <c r="AU34" i="2"/>
  <c r="AU17" i="2"/>
  <c r="BB13" i="2"/>
  <c r="AR10" i="2"/>
  <c r="AQ238" i="2"/>
  <c r="AR236" i="2"/>
  <c r="AS233" i="2"/>
  <c r="AQ217" i="2"/>
  <c r="AS217" i="2"/>
  <c r="AL217" i="2"/>
  <c r="BA217" i="2"/>
  <c r="AM217" i="2"/>
  <c r="AN217" i="2"/>
  <c r="AY217" i="2"/>
  <c r="BB215" i="2"/>
  <c r="AY201" i="2"/>
  <c r="BB199" i="2"/>
  <c r="AW192" i="2"/>
  <c r="AN189" i="2"/>
  <c r="AV189" i="2"/>
  <c r="AL189" i="2"/>
  <c r="AW189" i="2"/>
  <c r="AO189" i="2"/>
  <c r="AX189" i="2"/>
  <c r="AP189" i="2"/>
  <c r="AZ189" i="2"/>
  <c r="AQ189" i="2"/>
  <c r="BA189" i="2"/>
  <c r="AT189" i="2"/>
  <c r="AV183" i="2"/>
  <c r="AW183" i="2"/>
  <c r="AX183" i="2"/>
  <c r="BA160" i="2"/>
  <c r="AR152" i="2"/>
  <c r="AZ126" i="2"/>
  <c r="BB126" i="2"/>
  <c r="AN126" i="2"/>
  <c r="AL126" i="2"/>
  <c r="AM126" i="2"/>
  <c r="AY126" i="2"/>
  <c r="BA36" i="2"/>
  <c r="AN247" i="2"/>
  <c r="AZ247" i="2"/>
  <c r="BA247" i="2"/>
  <c r="AW247" i="2"/>
  <c r="AL245" i="2"/>
  <c r="BA245" i="2"/>
  <c r="BB245" i="2"/>
  <c r="AY245" i="2"/>
  <c r="AP244" i="2"/>
  <c r="AX244" i="2"/>
  <c r="AQ244" i="2"/>
  <c r="AY244" i="2"/>
  <c r="AR244" i="2"/>
  <c r="AZ244" i="2"/>
  <c r="AM244" i="2"/>
  <c r="AV244" i="2"/>
  <c r="AY240" i="2"/>
  <c r="AP238" i="2"/>
  <c r="AM236" i="2"/>
  <c r="AQ221" i="2"/>
  <c r="AN221" i="2"/>
  <c r="AO221" i="2"/>
  <c r="AS221" i="2"/>
  <c r="AW221" i="2"/>
  <c r="AL221" i="2"/>
  <c r="BA221" i="2"/>
  <c r="AV202" i="2"/>
  <c r="AO201" i="2"/>
  <c r="BA188" i="2"/>
  <c r="AX184" i="2"/>
  <c r="AN6" i="2"/>
  <c r="AQ6" i="2"/>
  <c r="AR6" i="2"/>
  <c r="AL6" i="2"/>
  <c r="AX6" i="2"/>
  <c r="AV6" i="2"/>
  <c r="AM6" i="2"/>
  <c r="AU6" i="2"/>
  <c r="AW6" i="2"/>
  <c r="AW233" i="2"/>
  <c r="AX233" i="2"/>
  <c r="AY233" i="2"/>
  <c r="AO233" i="2"/>
  <c r="AL204" i="2"/>
  <c r="AX204" i="2"/>
  <c r="AW204" i="2"/>
  <c r="AY204" i="2"/>
  <c r="AM204" i="2"/>
  <c r="AN152" i="2"/>
  <c r="AV152" i="2"/>
  <c r="AO152" i="2"/>
  <c r="AW152" i="2"/>
  <c r="AP152" i="2"/>
  <c r="AX152" i="2"/>
  <c r="AL152" i="2"/>
  <c r="AT152" i="2"/>
  <c r="BB152" i="2"/>
  <c r="AS152" i="2"/>
  <c r="AU152" i="2"/>
  <c r="AY152" i="2"/>
  <c r="AZ152" i="2"/>
  <c r="AQ152" i="2"/>
  <c r="AN61" i="2"/>
  <c r="AV61" i="2"/>
  <c r="AO61" i="2"/>
  <c r="AW61" i="2"/>
  <c r="AP61" i="2"/>
  <c r="AX61" i="2"/>
  <c r="AL61" i="2"/>
  <c r="AT61" i="2"/>
  <c r="BB61" i="2"/>
  <c r="AR61" i="2"/>
  <c r="AS61" i="2"/>
  <c r="AU61" i="2"/>
  <c r="AM61" i="2"/>
  <c r="AQ61" i="2"/>
  <c r="AY61" i="2"/>
  <c r="AZ61" i="2"/>
  <c r="BA61" i="2"/>
  <c r="AL36" i="2"/>
  <c r="AV36" i="2"/>
  <c r="AM36" i="2"/>
  <c r="AW36" i="2"/>
  <c r="AN36" i="2"/>
  <c r="AX36" i="2"/>
  <c r="AS36" i="2"/>
  <c r="BB36" i="2"/>
  <c r="AT36" i="2"/>
  <c r="AY36" i="2"/>
  <c r="AZ36" i="2"/>
  <c r="AP36" i="2"/>
  <c r="AR36" i="2"/>
  <c r="AL238" i="2"/>
  <c r="AT238" i="2"/>
  <c r="BB238" i="2"/>
  <c r="AM238" i="2"/>
  <c r="AU238" i="2"/>
  <c r="AN238" i="2"/>
  <c r="AV238" i="2"/>
  <c r="AR238" i="2"/>
  <c r="AZ238" i="2"/>
  <c r="AS236" i="2"/>
  <c r="AU236" i="2"/>
  <c r="AV236" i="2"/>
  <c r="AQ236" i="2"/>
  <c r="AQ201" i="2"/>
  <c r="AM201" i="2"/>
  <c r="BA201" i="2"/>
  <c r="AS201" i="2"/>
  <c r="AW201" i="2"/>
  <c r="AX201" i="2"/>
  <c r="AN201" i="2"/>
  <c r="AL190" i="2"/>
  <c r="AY190" i="2"/>
  <c r="AO160" i="2"/>
  <c r="AW160" i="2"/>
  <c r="AP160" i="2"/>
  <c r="AX160" i="2"/>
  <c r="AQ160" i="2"/>
  <c r="AY160" i="2"/>
  <c r="AM160" i="2"/>
  <c r="AU160" i="2"/>
  <c r="AS160" i="2"/>
  <c r="AT160" i="2"/>
  <c r="AV160" i="2"/>
  <c r="AZ160" i="2"/>
  <c r="AN160" i="2"/>
  <c r="AQ125" i="2"/>
  <c r="AZ125" i="2"/>
  <c r="AR125" i="2"/>
  <c r="BA125" i="2"/>
  <c r="AS125" i="2"/>
  <c r="BB125" i="2"/>
  <c r="AO125" i="2"/>
  <c r="AW125" i="2"/>
  <c r="AL125" i="2"/>
  <c r="AN125" i="2"/>
  <c r="AP125" i="2"/>
  <c r="AT125" i="2"/>
  <c r="AX125" i="2"/>
  <c r="AP119" i="2"/>
  <c r="AR119" i="2"/>
  <c r="AS119" i="2"/>
  <c r="AV119" i="2"/>
  <c r="AY119" i="2"/>
  <c r="AS91" i="2"/>
  <c r="AY91" i="2"/>
  <c r="AR91" i="2"/>
  <c r="AV91" i="2"/>
  <c r="AQ47" i="2"/>
  <c r="AX47" i="2"/>
  <c r="AR47" i="2"/>
  <c r="AY47" i="2"/>
  <c r="AL42" i="2"/>
  <c r="AO42" i="2"/>
  <c r="AZ42" i="2"/>
  <c r="AN40" i="2"/>
  <c r="AX40" i="2"/>
  <c r="AO40" i="2"/>
  <c r="AY40" i="2"/>
  <c r="AP40" i="2"/>
  <c r="AZ40" i="2"/>
  <c r="AL40" i="2"/>
  <c r="AV40" i="2"/>
  <c r="AT40" i="2"/>
  <c r="AW40" i="2"/>
  <c r="BA40" i="2"/>
  <c r="AR40" i="2"/>
  <c r="AS40" i="2"/>
  <c r="AS23" i="2"/>
  <c r="BA23" i="2"/>
  <c r="BB23" i="2"/>
  <c r="AM192" i="2"/>
  <c r="AU192" i="2"/>
  <c r="AO192" i="2"/>
  <c r="AX192" i="2"/>
  <c r="AP192" i="2"/>
  <c r="AY192" i="2"/>
  <c r="AQ192" i="2"/>
  <c r="AZ192" i="2"/>
  <c r="AR192" i="2"/>
  <c r="BA192" i="2"/>
  <c r="AL192" i="2"/>
  <c r="AV192" i="2"/>
  <c r="AT166" i="2"/>
  <c r="AN166" i="2"/>
  <c r="AY123" i="2"/>
  <c r="AW123" i="2"/>
  <c r="AV123" i="2"/>
  <c r="AX238" i="2"/>
  <c r="AY236" i="2"/>
  <c r="AN234" i="2"/>
  <c r="AV234" i="2"/>
  <c r="AO234" i="2"/>
  <c r="AW234" i="2"/>
  <c r="AP234" i="2"/>
  <c r="AX234" i="2"/>
  <c r="AL234" i="2"/>
  <c r="AT234" i="2"/>
  <c r="BB234" i="2"/>
  <c r="AP231" i="2"/>
  <c r="AU231" i="2"/>
  <c r="AV231" i="2"/>
  <c r="AO231" i="2"/>
  <c r="AL228" i="2"/>
  <c r="AU228" i="2"/>
  <c r="AX217" i="2"/>
  <c r="AU189" i="2"/>
  <c r="AP173" i="2"/>
  <c r="AX173" i="2"/>
  <c r="AN173" i="2"/>
  <c r="AV173" i="2"/>
  <c r="AL173" i="2"/>
  <c r="AZ173" i="2"/>
  <c r="AO173" i="2"/>
  <c r="BA173" i="2"/>
  <c r="AQ173" i="2"/>
  <c r="BB173" i="2"/>
  <c r="AR173" i="2"/>
  <c r="AU173" i="2"/>
  <c r="AL140" i="2"/>
  <c r="AT140" i="2"/>
  <c r="BB140" i="2"/>
  <c r="AM140" i="2"/>
  <c r="AU140" i="2"/>
  <c r="AN140" i="2"/>
  <c r="AV140" i="2"/>
  <c r="AR140" i="2"/>
  <c r="AZ140" i="2"/>
  <c r="AQ140" i="2"/>
  <c r="AS140" i="2"/>
  <c r="AW140" i="2"/>
  <c r="AX140" i="2"/>
  <c r="AO140" i="2"/>
  <c r="AL31" i="2"/>
  <c r="AP31" i="2"/>
  <c r="AQ31" i="2"/>
  <c r="AS31" i="2"/>
  <c r="AZ31" i="2"/>
  <c r="AY31" i="2"/>
  <c r="AU31" i="2"/>
  <c r="AW31" i="2"/>
  <c r="AY238" i="2"/>
  <c r="AO235" i="2"/>
  <c r="AP235" i="2"/>
  <c r="AU235" i="2"/>
  <c r="AW235" i="2"/>
  <c r="AT199" i="2"/>
  <c r="AU199" i="2"/>
  <c r="AV199" i="2"/>
  <c r="AW199" i="2"/>
  <c r="AR199" i="2"/>
  <c r="AQ151" i="2"/>
  <c r="AL151" i="2"/>
  <c r="AX151" i="2"/>
  <c r="AM151" i="2"/>
  <c r="AY151" i="2"/>
  <c r="AN151" i="2"/>
  <c r="AZ151" i="2"/>
  <c r="AV151" i="2"/>
  <c r="AT151" i="2"/>
  <c r="AW151" i="2"/>
  <c r="BA151" i="2"/>
  <c r="BB151" i="2"/>
  <c r="AO151" i="2"/>
  <c r="AY118" i="2"/>
  <c r="AT118" i="2"/>
  <c r="AQ240" i="2"/>
  <c r="AR240" i="2"/>
  <c r="AS240" i="2"/>
  <c r="AL240" i="2"/>
  <c r="AX240" i="2"/>
  <c r="AW238" i="2"/>
  <c r="AX236" i="2"/>
  <c r="BA233" i="2"/>
  <c r="AW217" i="2"/>
  <c r="AT203" i="2"/>
  <c r="AR203" i="2"/>
  <c r="AS203" i="2"/>
  <c r="AV203" i="2"/>
  <c r="AP203" i="2"/>
  <c r="AR202" i="2"/>
  <c r="AZ202" i="2"/>
  <c r="AN202" i="2"/>
  <c r="AW202" i="2"/>
  <c r="AO202" i="2"/>
  <c r="AX202" i="2"/>
  <c r="AP202" i="2"/>
  <c r="AY202" i="2"/>
  <c r="AL202" i="2"/>
  <c r="AU202" i="2"/>
  <c r="AS189" i="2"/>
  <c r="AO188" i="2"/>
  <c r="AW188" i="2"/>
  <c r="AL188" i="2"/>
  <c r="AU188" i="2"/>
  <c r="AM188" i="2"/>
  <c r="AV188" i="2"/>
  <c r="AN188" i="2"/>
  <c r="AX188" i="2"/>
  <c r="AP188" i="2"/>
  <c r="AY188" i="2"/>
  <c r="AS188" i="2"/>
  <c r="BB188" i="2"/>
  <c r="AM184" i="2"/>
  <c r="AU184" i="2"/>
  <c r="AP184" i="2"/>
  <c r="AY184" i="2"/>
  <c r="AQ184" i="2"/>
  <c r="AZ184" i="2"/>
  <c r="AR184" i="2"/>
  <c r="BA184" i="2"/>
  <c r="AS184" i="2"/>
  <c r="BB184" i="2"/>
  <c r="AN184" i="2"/>
  <c r="AW184" i="2"/>
  <c r="AP153" i="2"/>
  <c r="AR153" i="2"/>
  <c r="AW153" i="2"/>
  <c r="AL14" i="2"/>
  <c r="AV14" i="2"/>
  <c r="AV215" i="2"/>
  <c r="AP215" i="2"/>
  <c r="AQ215" i="2"/>
  <c r="AR215" i="2"/>
  <c r="AW215" i="2"/>
  <c r="AX247" i="2"/>
  <c r="AZ245" i="2"/>
  <c r="AN244" i="2"/>
  <c r="AS238" i="2"/>
  <c r="AW236" i="2"/>
  <c r="AY234" i="2"/>
  <c r="AZ233" i="2"/>
  <c r="AP230" i="2"/>
  <c r="AX230" i="2"/>
  <c r="AQ230" i="2"/>
  <c r="AY230" i="2"/>
  <c r="AR230" i="2"/>
  <c r="AZ230" i="2"/>
  <c r="AN230" i="2"/>
  <c r="AV230" i="2"/>
  <c r="AX221" i="2"/>
  <c r="AO217" i="2"/>
  <c r="AP207" i="2"/>
  <c r="AQ207" i="2"/>
  <c r="AW207" i="2"/>
  <c r="AN206" i="2"/>
  <c r="AV206" i="2"/>
  <c r="AP206" i="2"/>
  <c r="AY206" i="2"/>
  <c r="AQ206" i="2"/>
  <c r="AZ206" i="2"/>
  <c r="AR206" i="2"/>
  <c r="BA206" i="2"/>
  <c r="AM206" i="2"/>
  <c r="AW206" i="2"/>
  <c r="BB202" i="2"/>
  <c r="AZ201" i="2"/>
  <c r="AR200" i="2"/>
  <c r="AV200" i="2"/>
  <c r="AW200" i="2"/>
  <c r="AX200" i="2"/>
  <c r="AM200" i="2"/>
  <c r="BB192" i="2"/>
  <c r="AR189" i="2"/>
  <c r="AY183" i="2"/>
  <c r="AP165" i="2"/>
  <c r="AX165" i="2"/>
  <c r="AQ165" i="2"/>
  <c r="AZ165" i="2"/>
  <c r="AR165" i="2"/>
  <c r="BA165" i="2"/>
  <c r="AN165" i="2"/>
  <c r="AV165" i="2"/>
  <c r="AS165" i="2"/>
  <c r="AT165" i="2"/>
  <c r="AU165" i="2"/>
  <c r="AW165" i="2"/>
  <c r="AL165" i="2"/>
  <c r="BB160" i="2"/>
  <c r="BA152" i="2"/>
  <c r="AP117" i="2"/>
  <c r="AX117" i="2"/>
  <c r="AQ117" i="2"/>
  <c r="AZ117" i="2"/>
  <c r="AR117" i="2"/>
  <c r="BA117" i="2"/>
  <c r="AN117" i="2"/>
  <c r="AV117" i="2"/>
  <c r="AS117" i="2"/>
  <c r="AT117" i="2"/>
  <c r="AU117" i="2"/>
  <c r="AW117" i="2"/>
  <c r="AL117" i="2"/>
  <c r="AO112" i="2"/>
  <c r="AW112" i="2"/>
  <c r="AP112" i="2"/>
  <c r="AX112" i="2"/>
  <c r="AQ112" i="2"/>
  <c r="AY112" i="2"/>
  <c r="AM112" i="2"/>
  <c r="AU112" i="2"/>
  <c r="AL112" i="2"/>
  <c r="BB112" i="2"/>
  <c r="AN112" i="2"/>
  <c r="AR112" i="2"/>
  <c r="AS112" i="2"/>
  <c r="AZ112" i="2"/>
  <c r="AQ99" i="2"/>
  <c r="AL99" i="2"/>
  <c r="AZ99" i="2"/>
  <c r="AM99" i="2"/>
  <c r="AN99" i="2"/>
  <c r="AO99" i="2"/>
  <c r="AY99" i="2"/>
  <c r="AX99" i="2"/>
  <c r="BA99" i="2"/>
  <c r="AS99" i="2"/>
  <c r="AY84" i="2"/>
  <c r="AZ84" i="2"/>
  <c r="BA84" i="2"/>
  <c r="AS84" i="2"/>
  <c r="AR84" i="2"/>
  <c r="AX84" i="2"/>
  <c r="AW26" i="2"/>
  <c r="AV26" i="2"/>
  <c r="AX26" i="2"/>
  <c r="AZ251" i="2"/>
  <c r="BA249" i="2"/>
  <c r="AP248" i="2"/>
  <c r="AW246" i="2"/>
  <c r="AO246" i="2"/>
  <c r="AQ213" i="2"/>
  <c r="AO213" i="2"/>
  <c r="AW198" i="2"/>
  <c r="AX181" i="2"/>
  <c r="AQ103" i="2"/>
  <c r="AS103" i="2"/>
  <c r="AW103" i="2"/>
  <c r="AX103" i="2"/>
  <c r="AN103" i="2"/>
  <c r="AL96" i="2"/>
  <c r="AT96" i="2"/>
  <c r="BB96" i="2"/>
  <c r="AQ96" i="2"/>
  <c r="AP96" i="2"/>
  <c r="AZ96" i="2"/>
  <c r="AR96" i="2"/>
  <c r="BA96" i="2"/>
  <c r="AS96" i="2"/>
  <c r="AN96" i="2"/>
  <c r="AX96" i="2"/>
  <c r="AL63" i="2"/>
  <c r="AW63" i="2"/>
  <c r="AX63" i="2"/>
  <c r="AM5" i="2"/>
  <c r="AL5" i="2"/>
  <c r="AV5" i="2"/>
  <c r="AO5" i="2"/>
  <c r="AW5" i="2"/>
  <c r="AP5" i="2"/>
  <c r="AX5" i="2"/>
  <c r="AT5" i="2"/>
  <c r="AU5" i="2"/>
  <c r="BA5" i="2"/>
  <c r="BB5" i="2"/>
  <c r="AR5" i="2"/>
  <c r="AR109" i="2"/>
  <c r="AS109" i="2"/>
  <c r="AU109" i="2"/>
  <c r="AP109" i="2"/>
  <c r="BB109" i="2"/>
  <c r="AR198" i="2"/>
  <c r="AZ198" i="2"/>
  <c r="AS187" i="2"/>
  <c r="AP187" i="2"/>
  <c r="AR181" i="2"/>
  <c r="BA181" i="2"/>
  <c r="AL122" i="2"/>
  <c r="AM122" i="2"/>
  <c r="AT122" i="2"/>
  <c r="AY122" i="2"/>
  <c r="AL121" i="2"/>
  <c r="AU121" i="2"/>
  <c r="AN121" i="2"/>
  <c r="AV121" i="2"/>
  <c r="AO121" i="2"/>
  <c r="AW121" i="2"/>
  <c r="AS121" i="2"/>
  <c r="BB121" i="2"/>
  <c r="AR115" i="2"/>
  <c r="AX115" i="2"/>
  <c r="AY115" i="2"/>
  <c r="AP115" i="2"/>
  <c r="AV111" i="2"/>
  <c r="AW111" i="2"/>
  <c r="AX111" i="2"/>
  <c r="AR111" i="2"/>
  <c r="AO254" i="2"/>
  <c r="AO242" i="2"/>
  <c r="AO225" i="2"/>
  <c r="AS213" i="2"/>
  <c r="AS212" i="2"/>
  <c r="AQ205" i="2"/>
  <c r="AW205" i="2"/>
  <c r="BB198" i="2"/>
  <c r="AS198" i="2"/>
  <c r="AQ197" i="2"/>
  <c r="AM197" i="2"/>
  <c r="BA197" i="2"/>
  <c r="AT181" i="2"/>
  <c r="AN177" i="2"/>
  <c r="AV177" i="2"/>
  <c r="AO176" i="2"/>
  <c r="AW176" i="2"/>
  <c r="AL158" i="2"/>
  <c r="AN158" i="2"/>
  <c r="AT158" i="2"/>
  <c r="AY158" i="2"/>
  <c r="AL157" i="2"/>
  <c r="AU157" i="2"/>
  <c r="AN157" i="2"/>
  <c r="AV157" i="2"/>
  <c r="AO157" i="2"/>
  <c r="AW157" i="2"/>
  <c r="AS157" i="2"/>
  <c r="BB157" i="2"/>
  <c r="AQ155" i="2"/>
  <c r="AL155" i="2"/>
  <c r="AX155" i="2"/>
  <c r="AM155" i="2"/>
  <c r="AY155" i="2"/>
  <c r="AN155" i="2"/>
  <c r="AZ155" i="2"/>
  <c r="AV155" i="2"/>
  <c r="BA121" i="2"/>
  <c r="AN120" i="2"/>
  <c r="AV120" i="2"/>
  <c r="AO120" i="2"/>
  <c r="AW120" i="2"/>
  <c r="AP120" i="2"/>
  <c r="AX120" i="2"/>
  <c r="AL120" i="2"/>
  <c r="AT120" i="2"/>
  <c r="BB120" i="2"/>
  <c r="AY103" i="2"/>
  <c r="AW102" i="2"/>
  <c r="AX102" i="2"/>
  <c r="AY102" i="2"/>
  <c r="AR102" i="2"/>
  <c r="AV96" i="2"/>
  <c r="AQ95" i="2"/>
  <c r="AO95" i="2"/>
  <c r="AL95" i="2"/>
  <c r="AZ95" i="2"/>
  <c r="AW95" i="2"/>
  <c r="AX95" i="2"/>
  <c r="AY95" i="2"/>
  <c r="AN95" i="2"/>
  <c r="AL74" i="2"/>
  <c r="AQ74" i="2"/>
  <c r="BB74" i="2"/>
  <c r="AR74" i="2"/>
  <c r="AS74" i="2"/>
  <c r="AO74" i="2"/>
  <c r="AW74" i="2"/>
  <c r="BA74" i="2"/>
  <c r="AU74" i="2"/>
  <c r="AL53" i="2"/>
  <c r="AT53" i="2"/>
  <c r="BB53" i="2"/>
  <c r="AM53" i="2"/>
  <c r="AU53" i="2"/>
  <c r="AN53" i="2"/>
  <c r="AV53" i="2"/>
  <c r="AR53" i="2"/>
  <c r="AZ53" i="2"/>
  <c r="AW53" i="2"/>
  <c r="AX53" i="2"/>
  <c r="AY53" i="2"/>
  <c r="AQ53" i="2"/>
  <c r="AM32" i="2"/>
  <c r="AV32" i="2"/>
  <c r="AN32" i="2"/>
  <c r="AY32" i="2"/>
  <c r="AO32" i="2"/>
  <c r="AZ32" i="2"/>
  <c r="AT32" i="2"/>
  <c r="AP32" i="2"/>
  <c r="AQ32" i="2"/>
  <c r="AS32" i="2"/>
  <c r="AV3" i="2"/>
  <c r="AN3" i="2"/>
  <c r="AV254" i="2"/>
  <c r="AN254" i="2"/>
  <c r="AS248" i="2"/>
  <c r="AR246" i="2"/>
  <c r="AV242" i="2"/>
  <c r="AN242" i="2"/>
  <c r="AN225" i="2"/>
  <c r="AM218" i="2"/>
  <c r="AU218" i="2"/>
  <c r="AN213" i="2"/>
  <c r="AR212" i="2"/>
  <c r="AQ209" i="2"/>
  <c r="AN209" i="2"/>
  <c r="BA198" i="2"/>
  <c r="AQ198" i="2"/>
  <c r="AY197" i="2"/>
  <c r="AY196" i="2"/>
  <c r="AN182" i="2"/>
  <c r="BB182" i="2"/>
  <c r="AS181" i="2"/>
  <c r="AT177" i="2"/>
  <c r="AQ172" i="2"/>
  <c r="AY172" i="2"/>
  <c r="AO172" i="2"/>
  <c r="AW172" i="2"/>
  <c r="AN156" i="2"/>
  <c r="AV156" i="2"/>
  <c r="AO156" i="2"/>
  <c r="AW156" i="2"/>
  <c r="AP156" i="2"/>
  <c r="AX156" i="2"/>
  <c r="AL156" i="2"/>
  <c r="AT156" i="2"/>
  <c r="BB156" i="2"/>
  <c r="AV145" i="2"/>
  <c r="AW145" i="2"/>
  <c r="AT145" i="2"/>
  <c r="AZ121" i="2"/>
  <c r="AS110" i="2"/>
  <c r="AY110" i="2"/>
  <c r="AZ110" i="2"/>
  <c r="AO103" i="2"/>
  <c r="AM98" i="2"/>
  <c r="AL98" i="2"/>
  <c r="AR98" i="2"/>
  <c r="AS98" i="2"/>
  <c r="AY98" i="2"/>
  <c r="AU96" i="2"/>
  <c r="AL3" i="2"/>
  <c r="AU3" i="2"/>
  <c r="AU254" i="2"/>
  <c r="AZ248" i="2"/>
  <c r="AY246" i="2"/>
  <c r="AU242" i="2"/>
  <c r="AV232" i="2"/>
  <c r="AZ226" i="2"/>
  <c r="BA225" i="2"/>
  <c r="AM225" i="2"/>
  <c r="AL220" i="2"/>
  <c r="AM220" i="2"/>
  <c r="BB218" i="2"/>
  <c r="AS218" i="2"/>
  <c r="AL214" i="2"/>
  <c r="AT214" i="2"/>
  <c r="BB214" i="2"/>
  <c r="AM213" i="2"/>
  <c r="AM212" i="2"/>
  <c r="AY209" i="2"/>
  <c r="AX205" i="2"/>
  <c r="AY198" i="2"/>
  <c r="AP198" i="2"/>
  <c r="AX197" i="2"/>
  <c r="AX196" i="2"/>
  <c r="BB181" i="2"/>
  <c r="AQ181" i="2"/>
  <c r="AS177" i="2"/>
  <c r="BA176" i="2"/>
  <c r="AR176" i="2"/>
  <c r="AT172" i="2"/>
  <c r="AP169" i="2"/>
  <c r="AX169" i="2"/>
  <c r="AN169" i="2"/>
  <c r="AV169" i="2"/>
  <c r="AZ157" i="2"/>
  <c r="AZ156" i="2"/>
  <c r="BB155" i="2"/>
  <c r="AX121" i="2"/>
  <c r="AY120" i="2"/>
  <c r="BA109" i="2"/>
  <c r="AM103" i="2"/>
  <c r="AO96" i="2"/>
  <c r="AV63" i="2"/>
  <c r="AR55" i="2"/>
  <c r="AS55" i="2"/>
  <c r="AW55" i="2"/>
  <c r="AL55" i="2"/>
  <c r="AQ55" i="2"/>
  <c r="AN41" i="2"/>
  <c r="AV41" i="2"/>
  <c r="AO41" i="2"/>
  <c r="AW41" i="2"/>
  <c r="AP41" i="2"/>
  <c r="AX41" i="2"/>
  <c r="AL41" i="2"/>
  <c r="AT41" i="2"/>
  <c r="BB41" i="2"/>
  <c r="AS41" i="2"/>
  <c r="AU41" i="2"/>
  <c r="AY41" i="2"/>
  <c r="AQ41" i="2"/>
  <c r="AL37" i="2"/>
  <c r="AT37" i="2"/>
  <c r="BB37" i="2"/>
  <c r="AM37" i="2"/>
  <c r="AU37" i="2"/>
  <c r="AN37" i="2"/>
  <c r="AV37" i="2"/>
  <c r="AR37" i="2"/>
  <c r="AZ37" i="2"/>
  <c r="AS37" i="2"/>
  <c r="AW37" i="2"/>
  <c r="AX37" i="2"/>
  <c r="AP37" i="2"/>
  <c r="AW168" i="2"/>
  <c r="AO168" i="2"/>
  <c r="AW164" i="2"/>
  <c r="AO164" i="2"/>
  <c r="AX154" i="2"/>
  <c r="AO148" i="2"/>
  <c r="AO147" i="2"/>
  <c r="AO144" i="2"/>
  <c r="AS139" i="2"/>
  <c r="AW138" i="2"/>
  <c r="AX133" i="2"/>
  <c r="AP133" i="2"/>
  <c r="AW131" i="2"/>
  <c r="AW108" i="2"/>
  <c r="AO108" i="2"/>
  <c r="AT101" i="2"/>
  <c r="AL76" i="2"/>
  <c r="AM76" i="2"/>
  <c r="AN76" i="2"/>
  <c r="AY76" i="2"/>
  <c r="AL62" i="2"/>
  <c r="AO62" i="2"/>
  <c r="AW62" i="2"/>
  <c r="AP62" i="2"/>
  <c r="BA62" i="2"/>
  <c r="AQ62" i="2"/>
  <c r="BB62" i="2"/>
  <c r="AU62" i="2"/>
  <c r="AX33" i="2"/>
  <c r="AL33" i="2"/>
  <c r="AS150" i="2"/>
  <c r="AO143" i="2"/>
  <c r="AL139" i="2"/>
  <c r="AL138" i="2"/>
  <c r="AO128" i="2"/>
  <c r="AL124" i="2"/>
  <c r="AY114" i="2"/>
  <c r="AP101" i="2"/>
  <c r="BA86" i="2"/>
  <c r="BB86" i="2"/>
  <c r="AT86" i="2"/>
  <c r="AZ76" i="2"/>
  <c r="AL70" i="2"/>
  <c r="AQ70" i="2"/>
  <c r="BB70" i="2"/>
  <c r="AR70" i="2"/>
  <c r="AS70" i="2"/>
  <c r="AO70" i="2"/>
  <c r="AW70" i="2"/>
  <c r="AV62" i="2"/>
  <c r="AR164" i="2"/>
  <c r="AR150" i="2"/>
  <c r="AR148" i="2"/>
  <c r="AS147" i="2"/>
  <c r="AR144" i="2"/>
  <c r="AN143" i="2"/>
  <c r="AS133" i="2"/>
  <c r="AN128" i="2"/>
  <c r="AN114" i="2"/>
  <c r="AR108" i="2"/>
  <c r="AR88" i="2"/>
  <c r="AT88" i="2"/>
  <c r="AV88" i="2"/>
  <c r="AO88" i="2"/>
  <c r="AX76" i="2"/>
  <c r="AP73" i="2"/>
  <c r="AX73" i="2"/>
  <c r="AQ73" i="2"/>
  <c r="AY73" i="2"/>
  <c r="AR73" i="2"/>
  <c r="AZ73" i="2"/>
  <c r="AN73" i="2"/>
  <c r="AV73" i="2"/>
  <c r="AL66" i="2"/>
  <c r="AR66" i="2"/>
  <c r="AS66" i="2"/>
  <c r="AT66" i="2"/>
  <c r="AP66" i="2"/>
  <c r="BA66" i="2"/>
  <c r="AT62" i="2"/>
  <c r="AM30" i="2"/>
  <c r="AY30" i="2"/>
  <c r="AP29" i="2"/>
  <c r="AX29" i="2"/>
  <c r="AQ29" i="2"/>
  <c r="AY29" i="2"/>
  <c r="AR29" i="2"/>
  <c r="BA29" i="2"/>
  <c r="AM29" i="2"/>
  <c r="AV29" i="2"/>
  <c r="AP13" i="2"/>
  <c r="AT13" i="2"/>
  <c r="AU13" i="2"/>
  <c r="AL13" i="2"/>
  <c r="AL12" i="2"/>
  <c r="AO12" i="2"/>
  <c r="AW12" i="2"/>
  <c r="AP12" i="2"/>
  <c r="AY12" i="2"/>
  <c r="AQ12" i="2"/>
  <c r="AZ12" i="2"/>
  <c r="AM12" i="2"/>
  <c r="AU12" i="2"/>
  <c r="AY168" i="2"/>
  <c r="AY164" i="2"/>
  <c r="AV161" i="2"/>
  <c r="AY148" i="2"/>
  <c r="BA147" i="2"/>
  <c r="AR147" i="2"/>
  <c r="AY144" i="2"/>
  <c r="BA143" i="2"/>
  <c r="AM143" i="2"/>
  <c r="AV139" i="2"/>
  <c r="AU136" i="2"/>
  <c r="BA133" i="2"/>
  <c r="AU128" i="2"/>
  <c r="AZ124" i="2"/>
  <c r="AY116" i="2"/>
  <c r="AV113" i="2"/>
  <c r="AY108" i="2"/>
  <c r="AU104" i="2"/>
  <c r="BA88" i="2"/>
  <c r="AP85" i="2"/>
  <c r="AX85" i="2"/>
  <c r="AQ85" i="2"/>
  <c r="AY85" i="2"/>
  <c r="AR85" i="2"/>
  <c r="AZ85" i="2"/>
  <c r="AN85" i="2"/>
  <c r="AV85" i="2"/>
  <c r="AV80" i="2"/>
  <c r="AW80" i="2"/>
  <c r="AX80" i="2"/>
  <c r="AR80" i="2"/>
  <c r="AW76" i="2"/>
  <c r="AW73" i="2"/>
  <c r="AP69" i="2"/>
  <c r="AX69" i="2"/>
  <c r="AQ69" i="2"/>
  <c r="AY69" i="2"/>
  <c r="AR69" i="2"/>
  <c r="AZ69" i="2"/>
  <c r="AN69" i="2"/>
  <c r="AV69" i="2"/>
  <c r="AS62" i="2"/>
  <c r="AL56" i="2"/>
  <c r="AW56" i="2"/>
  <c r="AL52" i="2"/>
  <c r="AZ52" i="2"/>
  <c r="AO45" i="2"/>
  <c r="AW45" i="2"/>
  <c r="AP45" i="2"/>
  <c r="AX45" i="2"/>
  <c r="AQ45" i="2"/>
  <c r="AY45" i="2"/>
  <c r="AM45" i="2"/>
  <c r="AU45" i="2"/>
  <c r="AO44" i="2"/>
  <c r="AY44" i="2"/>
  <c r="AP44" i="2"/>
  <c r="AZ44" i="2"/>
  <c r="AR44" i="2"/>
  <c r="BA44" i="2"/>
  <c r="AM44" i="2"/>
  <c r="AW44" i="2"/>
  <c r="AS39" i="2"/>
  <c r="AV39" i="2"/>
  <c r="AW39" i="2"/>
  <c r="AQ39" i="2"/>
  <c r="BB29" i="2"/>
  <c r="AL25" i="2"/>
  <c r="AY25" i="2"/>
  <c r="BA25" i="2"/>
  <c r="BB25" i="2"/>
  <c r="AP25" i="2"/>
  <c r="AQ24" i="2"/>
  <c r="AZ24" i="2"/>
  <c r="AR24" i="2"/>
  <c r="BA24" i="2"/>
  <c r="AS24" i="2"/>
  <c r="BB24" i="2"/>
  <c r="AO24" i="2"/>
  <c r="AW24" i="2"/>
  <c r="BB12" i="2"/>
  <c r="AL7" i="2"/>
  <c r="BA7" i="2"/>
  <c r="AM7" i="2"/>
  <c r="BB7" i="2"/>
  <c r="AN7" i="2"/>
  <c r="AW7" i="2"/>
  <c r="AV87" i="2"/>
  <c r="AY83" i="2"/>
  <c r="AO81" i="2"/>
  <c r="BB79" i="2"/>
  <c r="AR79" i="2"/>
  <c r="AZ68" i="2"/>
  <c r="AL60" i="2"/>
  <c r="AW54" i="2"/>
  <c r="AO54" i="2"/>
  <c r="AX51" i="2"/>
  <c r="BA46" i="2"/>
  <c r="AL38" i="2"/>
  <c r="AW28" i="2"/>
  <c r="AO4" i="2"/>
  <c r="AV89" i="2"/>
  <c r="AY87" i="2"/>
  <c r="AX83" i="2"/>
  <c r="AV81" i="2"/>
  <c r="AN81" i="2"/>
  <c r="AY79" i="2"/>
  <c r="AQ79" i="2"/>
  <c r="AW68" i="2"/>
  <c r="AS51" i="2"/>
  <c r="AZ46" i="2"/>
  <c r="AR28" i="2"/>
  <c r="AU22" i="2"/>
  <c r="BB9" i="2"/>
  <c r="BB8" i="2"/>
  <c r="AS8" i="2"/>
  <c r="AV4" i="2"/>
  <c r="AN4" i="2"/>
  <c r="AU81" i="2"/>
  <c r="AX79" i="2"/>
  <c r="AY65" i="2"/>
  <c r="AW59" i="2"/>
  <c r="AT58" i="2"/>
  <c r="AU54" i="2"/>
  <c r="AR51" i="2"/>
  <c r="AO46" i="2"/>
  <c r="BB34" i="2"/>
  <c r="BB16" i="2"/>
  <c r="AS16" i="2"/>
  <c r="BA8" i="2"/>
  <c r="AR8" i="2"/>
  <c r="BB255" i="2"/>
  <c r="AT253" i="2"/>
  <c r="AO253" i="2"/>
  <c r="BB251" i="2"/>
  <c r="AT249" i="2"/>
  <c r="AO249" i="2"/>
  <c r="BB247" i="2"/>
  <c r="AT245" i="2"/>
  <c r="AO245" i="2"/>
  <c r="BB243" i="2"/>
  <c r="AT241" i="2"/>
  <c r="BB239" i="2"/>
  <c r="AR239" i="2"/>
  <c r="BA235" i="2"/>
  <c r="AQ235" i="2"/>
  <c r="AQ233" i="2"/>
  <c r="AU233" i="2"/>
  <c r="AR233" i="2"/>
  <c r="AV233" i="2"/>
  <c r="AP233" i="2"/>
  <c r="AT233" i="2"/>
  <c r="BB233" i="2"/>
  <c r="AW231" i="2"/>
  <c r="AY228" i="2"/>
  <c r="AR228" i="2"/>
  <c r="AV227" i="2"/>
  <c r="AX224" i="2"/>
  <c r="AL224" i="2"/>
  <c r="AR223" i="2"/>
  <c r="AR220" i="2"/>
  <c r="BB211" i="2"/>
  <c r="AP211" i="2"/>
  <c r="AX208" i="2"/>
  <c r="AL208" i="2"/>
  <c r="AR207" i="2"/>
  <c r="AR204" i="2"/>
  <c r="BB195" i="2"/>
  <c r="AZ190" i="2"/>
  <c r="AQ183" i="2"/>
  <c r="AU183" i="2"/>
  <c r="AM183" i="2"/>
  <c r="BA183" i="2"/>
  <c r="AN183" i="2"/>
  <c r="BB183" i="2"/>
  <c r="AO183" i="2"/>
  <c r="AT183" i="2"/>
  <c r="AL183" i="2"/>
  <c r="AZ183" i="2"/>
  <c r="AO178" i="2"/>
  <c r="BA178" i="2"/>
  <c r="AQ178" i="2"/>
  <c r="AV178" i="2"/>
  <c r="AR178" i="2"/>
  <c r="AW178" i="2"/>
  <c r="AS178" i="2"/>
  <c r="AX178" i="2"/>
  <c r="AP178" i="2"/>
  <c r="AU178" i="2"/>
  <c r="AQ167" i="2"/>
  <c r="AU167" i="2"/>
  <c r="AM167" i="2"/>
  <c r="BA167" i="2"/>
  <c r="AN167" i="2"/>
  <c r="BB167" i="2"/>
  <c r="AO167" i="2"/>
  <c r="AT167" i="2"/>
  <c r="AR167" i="2"/>
  <c r="AW167" i="2"/>
  <c r="AS167" i="2"/>
  <c r="AX167" i="2"/>
  <c r="AL167" i="2"/>
  <c r="AZ167" i="2"/>
  <c r="AO162" i="2"/>
  <c r="BA162" i="2"/>
  <c r="AQ162" i="2"/>
  <c r="AV162" i="2"/>
  <c r="AR162" i="2"/>
  <c r="AW162" i="2"/>
  <c r="AS162" i="2"/>
  <c r="AX162" i="2"/>
  <c r="AL162" i="2"/>
  <c r="AZ162" i="2"/>
  <c r="AM162" i="2"/>
  <c r="BB162" i="2"/>
  <c r="AP162" i="2"/>
  <c r="AU162" i="2"/>
  <c r="AQ237" i="2"/>
  <c r="AU237" i="2"/>
  <c r="AR237" i="2"/>
  <c r="AV237" i="2"/>
  <c r="AP237" i="2"/>
  <c r="AT237" i="2"/>
  <c r="BB237" i="2"/>
  <c r="AM227" i="2"/>
  <c r="AY227" i="2"/>
  <c r="AN227" i="2"/>
  <c r="AZ227" i="2"/>
  <c r="AL227" i="2"/>
  <c r="AX227" i="2"/>
  <c r="AW224" i="2"/>
  <c r="AM195" i="2"/>
  <c r="AY195" i="2"/>
  <c r="AN195" i="2"/>
  <c r="AZ195" i="2"/>
  <c r="AO195" i="2"/>
  <c r="BA195" i="2"/>
  <c r="AL195" i="2"/>
  <c r="AX195" i="2"/>
  <c r="AO190" i="2"/>
  <c r="BA190" i="2"/>
  <c r="AQ190" i="2"/>
  <c r="AV190" i="2"/>
  <c r="AR190" i="2"/>
  <c r="AW190" i="2"/>
  <c r="AS190" i="2"/>
  <c r="AX190" i="2"/>
  <c r="AP190" i="2"/>
  <c r="AU190" i="2"/>
  <c r="AO94" i="2"/>
  <c r="BA94" i="2"/>
  <c r="AP94" i="2"/>
  <c r="AT94" i="2"/>
  <c r="BB94" i="2"/>
  <c r="AQ94" i="2"/>
  <c r="AU94" i="2"/>
  <c r="AN94" i="2"/>
  <c r="AZ94" i="2"/>
  <c r="AM94" i="2"/>
  <c r="AY94" i="2"/>
  <c r="AR94" i="2"/>
  <c r="AS94" i="2"/>
  <c r="AL94" i="2"/>
  <c r="AX94" i="2"/>
  <c r="AV94" i="2"/>
  <c r="AW94" i="2"/>
  <c r="AM211" i="2"/>
  <c r="AY211" i="2"/>
  <c r="AN211" i="2"/>
  <c r="AZ211" i="2"/>
  <c r="AO211" i="2"/>
  <c r="BA211" i="2"/>
  <c r="AL211" i="2"/>
  <c r="AX211" i="2"/>
  <c r="AM255" i="2"/>
  <c r="AY255" i="2"/>
  <c r="AM253" i="2"/>
  <c r="AM251" i="2"/>
  <c r="AY251" i="2"/>
  <c r="AM249" i="2"/>
  <c r="AM247" i="2"/>
  <c r="AY247" i="2"/>
  <c r="AM245" i="2"/>
  <c r="AM243" i="2"/>
  <c r="AY243" i="2"/>
  <c r="AQ241" i="2"/>
  <c r="AU241" i="2"/>
  <c r="AR241" i="2"/>
  <c r="AP241" i="2"/>
  <c r="AW239" i="2"/>
  <c r="AP239" i="2"/>
  <c r="AV235" i="2"/>
  <c r="AM231" i="2"/>
  <c r="AY231" i="2"/>
  <c r="AN231" i="2"/>
  <c r="AZ231" i="2"/>
  <c r="AL231" i="2"/>
  <c r="AX231" i="2"/>
  <c r="AW228" i="2"/>
  <c r="AM228" i="2"/>
  <c r="AT227" i="2"/>
  <c r="BB223" i="2"/>
  <c r="AV211" i="2"/>
  <c r="AV195" i="2"/>
  <c r="BB194" i="2"/>
  <c r="AM194" i="2"/>
  <c r="AT190" i="2"/>
  <c r="AQ175" i="2"/>
  <c r="AU175" i="2"/>
  <c r="AM175" i="2"/>
  <c r="BA175" i="2"/>
  <c r="AN175" i="2"/>
  <c r="BB175" i="2"/>
  <c r="AO175" i="2"/>
  <c r="AT175" i="2"/>
  <c r="AL175" i="2"/>
  <c r="AZ175" i="2"/>
  <c r="AO170" i="2"/>
  <c r="BA170" i="2"/>
  <c r="AQ170" i="2"/>
  <c r="AV170" i="2"/>
  <c r="AR170" i="2"/>
  <c r="AW170" i="2"/>
  <c r="AS170" i="2"/>
  <c r="AX170" i="2"/>
  <c r="AL170" i="2"/>
  <c r="AZ170" i="2"/>
  <c r="AM170" i="2"/>
  <c r="BB170" i="2"/>
  <c r="AP170" i="2"/>
  <c r="AU170" i="2"/>
  <c r="AY159" i="2"/>
  <c r="AM149" i="2"/>
  <c r="AY149" i="2"/>
  <c r="AN149" i="2"/>
  <c r="AZ149" i="2"/>
  <c r="AO149" i="2"/>
  <c r="BA149" i="2"/>
  <c r="AL149" i="2"/>
  <c r="AX149" i="2"/>
  <c r="AQ149" i="2"/>
  <c r="AR149" i="2"/>
  <c r="AS149" i="2"/>
  <c r="AT149" i="2"/>
  <c r="AU149" i="2"/>
  <c r="AV149" i="2"/>
  <c r="AP149" i="2"/>
  <c r="BB149" i="2"/>
  <c r="AU227" i="2"/>
  <c r="AO224" i="2"/>
  <c r="BA224" i="2"/>
  <c r="AP224" i="2"/>
  <c r="AT224" i="2"/>
  <c r="BB224" i="2"/>
  <c r="AQ224" i="2"/>
  <c r="AU224" i="2"/>
  <c r="AN224" i="2"/>
  <c r="AZ224" i="2"/>
  <c r="AO208" i="2"/>
  <c r="BA208" i="2"/>
  <c r="AP208" i="2"/>
  <c r="AT208" i="2"/>
  <c r="BB208" i="2"/>
  <c r="AQ208" i="2"/>
  <c r="AU208" i="2"/>
  <c r="AN208" i="2"/>
  <c r="AZ208" i="2"/>
  <c r="AS251" i="2"/>
  <c r="AS247" i="2"/>
  <c r="AX243" i="2"/>
  <c r="AS243" i="2"/>
  <c r="AV239" i="2"/>
  <c r="BA237" i="2"/>
  <c r="AM235" i="2"/>
  <c r="AY235" i="2"/>
  <c r="AN235" i="2"/>
  <c r="AZ235" i="2"/>
  <c r="AL235" i="2"/>
  <c r="AX235" i="2"/>
  <c r="AV228" i="2"/>
  <c r="AM223" i="2"/>
  <c r="AY223" i="2"/>
  <c r="AN223" i="2"/>
  <c r="AZ223" i="2"/>
  <c r="AO223" i="2"/>
  <c r="BA223" i="2"/>
  <c r="AL223" i="2"/>
  <c r="AX223" i="2"/>
  <c r="AO220" i="2"/>
  <c r="BA220" i="2"/>
  <c r="AP220" i="2"/>
  <c r="AT220" i="2"/>
  <c r="BB220" i="2"/>
  <c r="AQ220" i="2"/>
  <c r="AU220" i="2"/>
  <c r="AN220" i="2"/>
  <c r="AZ220" i="2"/>
  <c r="AU211" i="2"/>
  <c r="AM207" i="2"/>
  <c r="AY207" i="2"/>
  <c r="AN207" i="2"/>
  <c r="AZ207" i="2"/>
  <c r="AO207" i="2"/>
  <c r="BA207" i="2"/>
  <c r="AL207" i="2"/>
  <c r="AX207" i="2"/>
  <c r="AO204" i="2"/>
  <c r="BA204" i="2"/>
  <c r="AP204" i="2"/>
  <c r="AT204" i="2"/>
  <c r="BB204" i="2"/>
  <c r="AQ204" i="2"/>
  <c r="AU204" i="2"/>
  <c r="AN204" i="2"/>
  <c r="AZ204" i="2"/>
  <c r="AU195" i="2"/>
  <c r="AZ194" i="2"/>
  <c r="AQ187" i="2"/>
  <c r="AU187" i="2"/>
  <c r="AM187" i="2"/>
  <c r="BA187" i="2"/>
  <c r="AN187" i="2"/>
  <c r="BB187" i="2"/>
  <c r="AO187" i="2"/>
  <c r="AT187" i="2"/>
  <c r="AL187" i="2"/>
  <c r="AZ187" i="2"/>
  <c r="AO182" i="2"/>
  <c r="BA182" i="2"/>
  <c r="AQ182" i="2"/>
  <c r="AV182" i="2"/>
  <c r="AR182" i="2"/>
  <c r="AW182" i="2"/>
  <c r="AS182" i="2"/>
  <c r="AX182" i="2"/>
  <c r="AP182" i="2"/>
  <c r="AU182" i="2"/>
  <c r="AX175" i="2"/>
  <c r="AQ163" i="2"/>
  <c r="AU163" i="2"/>
  <c r="AM163" i="2"/>
  <c r="BA163" i="2"/>
  <c r="AN163" i="2"/>
  <c r="BB163" i="2"/>
  <c r="AO163" i="2"/>
  <c r="AT163" i="2"/>
  <c r="AR163" i="2"/>
  <c r="AW163" i="2"/>
  <c r="AS163" i="2"/>
  <c r="AX163" i="2"/>
  <c r="AL163" i="2"/>
  <c r="AZ163" i="2"/>
  <c r="AW208" i="2"/>
  <c r="AQ253" i="2"/>
  <c r="AU253" i="2"/>
  <c r="AR251" i="2"/>
  <c r="AQ249" i="2"/>
  <c r="AU249" i="2"/>
  <c r="AR247" i="2"/>
  <c r="AQ245" i="2"/>
  <c r="AU245" i="2"/>
  <c r="AW243" i="2"/>
  <c r="AR243" i="2"/>
  <c r="AM239" i="2"/>
  <c r="AY239" i="2"/>
  <c r="AN239" i="2"/>
  <c r="AZ239" i="2"/>
  <c r="AL239" i="2"/>
  <c r="AX239" i="2"/>
  <c r="AZ237" i="2"/>
  <c r="AS237" i="2"/>
  <c r="AT235" i="2"/>
  <c r="AO228" i="2"/>
  <c r="BA228" i="2"/>
  <c r="AP228" i="2"/>
  <c r="AT228" i="2"/>
  <c r="BB228" i="2"/>
  <c r="AN228" i="2"/>
  <c r="AZ228" i="2"/>
  <c r="AS227" i="2"/>
  <c r="AT211" i="2"/>
  <c r="AT195" i="2"/>
  <c r="AO194" i="2"/>
  <c r="BA194" i="2"/>
  <c r="AQ194" i="2"/>
  <c r="AV194" i="2"/>
  <c r="AR194" i="2"/>
  <c r="AW194" i="2"/>
  <c r="AS194" i="2"/>
  <c r="AX194" i="2"/>
  <c r="AP194" i="2"/>
  <c r="AU194" i="2"/>
  <c r="AQ159" i="2"/>
  <c r="AU159" i="2"/>
  <c r="AM159" i="2"/>
  <c r="BA159" i="2"/>
  <c r="AN159" i="2"/>
  <c r="BB159" i="2"/>
  <c r="AO159" i="2"/>
  <c r="AT159" i="2"/>
  <c r="AP159" i="2"/>
  <c r="AV159" i="2"/>
  <c r="AR159" i="2"/>
  <c r="AW159" i="2"/>
  <c r="AS159" i="2"/>
  <c r="AX159" i="2"/>
  <c r="AL159" i="2"/>
  <c r="AZ159" i="2"/>
  <c r="AO142" i="2"/>
  <c r="BA142" i="2"/>
  <c r="AP142" i="2"/>
  <c r="AT142" i="2"/>
  <c r="BB142" i="2"/>
  <c r="AQ142" i="2"/>
  <c r="AU142" i="2"/>
  <c r="AN142" i="2"/>
  <c r="AZ142" i="2"/>
  <c r="AM142" i="2"/>
  <c r="AY142" i="2"/>
  <c r="AR142" i="2"/>
  <c r="AS142" i="2"/>
  <c r="AV142" i="2"/>
  <c r="AL142" i="2"/>
  <c r="AX142" i="2"/>
  <c r="AO130" i="2"/>
  <c r="BA130" i="2"/>
  <c r="AQ130" i="2"/>
  <c r="AV130" i="2"/>
  <c r="AR130" i="2"/>
  <c r="AW130" i="2"/>
  <c r="AS130" i="2"/>
  <c r="AX130" i="2"/>
  <c r="AP130" i="2"/>
  <c r="AU130" i="2"/>
  <c r="AM130" i="2"/>
  <c r="BB130" i="2"/>
  <c r="AN130" i="2"/>
  <c r="AT130" i="2"/>
  <c r="AL130" i="2"/>
  <c r="AZ130" i="2"/>
  <c r="AV255" i="2"/>
  <c r="AQ255" i="2"/>
  <c r="AX253" i="2"/>
  <c r="AS253" i="2"/>
  <c r="AV251" i="2"/>
  <c r="AQ251" i="2"/>
  <c r="AX249" i="2"/>
  <c r="AS249" i="2"/>
  <c r="AV247" i="2"/>
  <c r="AQ247" i="2"/>
  <c r="AX245" i="2"/>
  <c r="AS245" i="2"/>
  <c r="AV243" i="2"/>
  <c r="AQ243" i="2"/>
  <c r="AX241" i="2"/>
  <c r="AS241" i="2"/>
  <c r="AT239" i="2"/>
  <c r="AY237" i="2"/>
  <c r="AO237" i="2"/>
  <c r="AO232" i="2"/>
  <c r="BA232" i="2"/>
  <c r="AP232" i="2"/>
  <c r="AT232" i="2"/>
  <c r="BB232" i="2"/>
  <c r="AN232" i="2"/>
  <c r="AZ232" i="2"/>
  <c r="AS231" i="2"/>
  <c r="BB227" i="2"/>
  <c r="AR227" i="2"/>
  <c r="AS224" i="2"/>
  <c r="AU223" i="2"/>
  <c r="AM219" i="2"/>
  <c r="AY219" i="2"/>
  <c r="AN219" i="2"/>
  <c r="AZ219" i="2"/>
  <c r="AO219" i="2"/>
  <c r="BA219" i="2"/>
  <c r="AL219" i="2"/>
  <c r="AX219" i="2"/>
  <c r="AO216" i="2"/>
  <c r="BA216" i="2"/>
  <c r="AP216" i="2"/>
  <c r="AT216" i="2"/>
  <c r="BB216" i="2"/>
  <c r="AQ216" i="2"/>
  <c r="AU216" i="2"/>
  <c r="AN216" i="2"/>
  <c r="AZ216" i="2"/>
  <c r="AS211" i="2"/>
  <c r="AS208" i="2"/>
  <c r="AU207" i="2"/>
  <c r="AM203" i="2"/>
  <c r="AY203" i="2"/>
  <c r="AN203" i="2"/>
  <c r="AZ203" i="2"/>
  <c r="AO203" i="2"/>
  <c r="BA203" i="2"/>
  <c r="AL203" i="2"/>
  <c r="AX203" i="2"/>
  <c r="AO200" i="2"/>
  <c r="BA200" i="2"/>
  <c r="AP200" i="2"/>
  <c r="AT200" i="2"/>
  <c r="BB200" i="2"/>
  <c r="AQ200" i="2"/>
  <c r="AU200" i="2"/>
  <c r="AN200" i="2"/>
  <c r="AZ200" i="2"/>
  <c r="AS195" i="2"/>
  <c r="AT194" i="2"/>
  <c r="AW187" i="2"/>
  <c r="AS183" i="2"/>
  <c r="AQ179" i="2"/>
  <c r="AU179" i="2"/>
  <c r="AM179" i="2"/>
  <c r="BA179" i="2"/>
  <c r="AN179" i="2"/>
  <c r="BB179" i="2"/>
  <c r="AO179" i="2"/>
  <c r="AT179" i="2"/>
  <c r="AL179" i="2"/>
  <c r="AZ179" i="2"/>
  <c r="AN178" i="2"/>
  <c r="AV175" i="2"/>
  <c r="AQ171" i="2"/>
  <c r="AU171" i="2"/>
  <c r="AM171" i="2"/>
  <c r="BA171" i="2"/>
  <c r="AN171" i="2"/>
  <c r="BB171" i="2"/>
  <c r="AO171" i="2"/>
  <c r="AT171" i="2"/>
  <c r="AR171" i="2"/>
  <c r="AW171" i="2"/>
  <c r="AS171" i="2"/>
  <c r="AX171" i="2"/>
  <c r="AL171" i="2"/>
  <c r="AZ171" i="2"/>
  <c r="AV167" i="2"/>
  <c r="AO166" i="2"/>
  <c r="BA166" i="2"/>
  <c r="AQ166" i="2"/>
  <c r="AV166" i="2"/>
  <c r="AR166" i="2"/>
  <c r="AW166" i="2"/>
  <c r="AS166" i="2"/>
  <c r="AX166" i="2"/>
  <c r="AL166" i="2"/>
  <c r="AZ166" i="2"/>
  <c r="AM166" i="2"/>
  <c r="BB166" i="2"/>
  <c r="AP166" i="2"/>
  <c r="AU166" i="2"/>
  <c r="AT162" i="2"/>
  <c r="AP255" i="2"/>
  <c r="AW253" i="2"/>
  <c r="AP251" i="2"/>
  <c r="AW249" i="2"/>
  <c r="AP247" i="2"/>
  <c r="AR245" i="2"/>
  <c r="AP243" i="2"/>
  <c r="AW241" i="2"/>
  <c r="AO241" i="2"/>
  <c r="AX237" i="2"/>
  <c r="AN237" i="2"/>
  <c r="AO236" i="2"/>
  <c r="BA236" i="2"/>
  <c r="AP236" i="2"/>
  <c r="AT236" i="2"/>
  <c r="BB236" i="2"/>
  <c r="AN236" i="2"/>
  <c r="AZ236" i="2"/>
  <c r="AS235" i="2"/>
  <c r="AM233" i="2"/>
  <c r="BB231" i="2"/>
  <c r="AR231" i="2"/>
  <c r="BA227" i="2"/>
  <c r="AQ227" i="2"/>
  <c r="AR224" i="2"/>
  <c r="AT223" i="2"/>
  <c r="AV219" i="2"/>
  <c r="AV216" i="2"/>
  <c r="AR211" i="2"/>
  <c r="AR208" i="2"/>
  <c r="AT207" i="2"/>
  <c r="AR195" i="2"/>
  <c r="AQ191" i="2"/>
  <c r="AU191" i="2"/>
  <c r="AM191" i="2"/>
  <c r="BA191" i="2"/>
  <c r="AN191" i="2"/>
  <c r="BB191" i="2"/>
  <c r="AO191" i="2"/>
  <c r="AT191" i="2"/>
  <c r="AL191" i="2"/>
  <c r="AZ191" i="2"/>
  <c r="AN190" i="2"/>
  <c r="AV187" i="2"/>
  <c r="AO186" i="2"/>
  <c r="BA186" i="2"/>
  <c r="AQ186" i="2"/>
  <c r="AV186" i="2"/>
  <c r="AR186" i="2"/>
  <c r="AW186" i="2"/>
  <c r="AS186" i="2"/>
  <c r="AX186" i="2"/>
  <c r="AP186" i="2"/>
  <c r="AU186" i="2"/>
  <c r="AR183" i="2"/>
  <c r="BB178" i="2"/>
  <c r="AM178" i="2"/>
  <c r="AY170" i="2"/>
  <c r="AQ135" i="2"/>
  <c r="AU135" i="2"/>
  <c r="AM135" i="2"/>
  <c r="BA135" i="2"/>
  <c r="AN135" i="2"/>
  <c r="BB135" i="2"/>
  <c r="AO135" i="2"/>
  <c r="AT135" i="2"/>
  <c r="AL135" i="2"/>
  <c r="AZ135" i="2"/>
  <c r="AR135" i="2"/>
  <c r="AS135" i="2"/>
  <c r="AV135" i="2"/>
  <c r="AW135" i="2"/>
  <c r="AX135" i="2"/>
  <c r="AP135" i="2"/>
  <c r="AU255" i="2"/>
  <c r="AR253" i="2"/>
  <c r="AU251" i="2"/>
  <c r="AR249" i="2"/>
  <c r="AU247" i="2"/>
  <c r="AW245" i="2"/>
  <c r="AU243" i="2"/>
  <c r="AO256" i="2"/>
  <c r="BA256" i="2"/>
  <c r="AT255" i="2"/>
  <c r="AO255" i="2"/>
  <c r="AV253" i="2"/>
  <c r="AP253" i="2"/>
  <c r="AO252" i="2"/>
  <c r="BA252" i="2"/>
  <c r="AT251" i="2"/>
  <c r="AO251" i="2"/>
  <c r="AV249" i="2"/>
  <c r="AP249" i="2"/>
  <c r="AO248" i="2"/>
  <c r="BA248" i="2"/>
  <c r="AT247" i="2"/>
  <c r="AO247" i="2"/>
  <c r="AV245" i="2"/>
  <c r="AP245" i="2"/>
  <c r="AO244" i="2"/>
  <c r="BA244" i="2"/>
  <c r="AT243" i="2"/>
  <c r="AO243" i="2"/>
  <c r="AV241" i="2"/>
  <c r="AN241" i="2"/>
  <c r="AO240" i="2"/>
  <c r="BA240" i="2"/>
  <c r="AP240" i="2"/>
  <c r="AT240" i="2"/>
  <c r="BB240" i="2"/>
  <c r="AN240" i="2"/>
  <c r="AZ240" i="2"/>
  <c r="AS239" i="2"/>
  <c r="AW237" i="2"/>
  <c r="AM237" i="2"/>
  <c r="BB235" i="2"/>
  <c r="AR235" i="2"/>
  <c r="AL233" i="2"/>
  <c r="BA231" i="2"/>
  <c r="AQ231" i="2"/>
  <c r="AQ229" i="2"/>
  <c r="AU229" i="2"/>
  <c r="AR229" i="2"/>
  <c r="AV229" i="2"/>
  <c r="AP229" i="2"/>
  <c r="AT229" i="2"/>
  <c r="BB229" i="2"/>
  <c r="AS228" i="2"/>
  <c r="AW227" i="2"/>
  <c r="AP227" i="2"/>
  <c r="AY224" i="2"/>
  <c r="AM224" i="2"/>
  <c r="AS223" i="2"/>
  <c r="AS220" i="2"/>
  <c r="AU219" i="2"/>
  <c r="AM215" i="2"/>
  <c r="AY215" i="2"/>
  <c r="AN215" i="2"/>
  <c r="AZ215" i="2"/>
  <c r="AO215" i="2"/>
  <c r="BA215" i="2"/>
  <c r="AL215" i="2"/>
  <c r="AX215" i="2"/>
  <c r="AO212" i="2"/>
  <c r="BA212" i="2"/>
  <c r="AP212" i="2"/>
  <c r="AT212" i="2"/>
  <c r="BB212" i="2"/>
  <c r="AQ212" i="2"/>
  <c r="AU212" i="2"/>
  <c r="AN212" i="2"/>
  <c r="AZ212" i="2"/>
  <c r="AQ211" i="2"/>
  <c r="AY208" i="2"/>
  <c r="AM208" i="2"/>
  <c r="AS207" i="2"/>
  <c r="AS204" i="2"/>
  <c r="AU203" i="2"/>
  <c r="AM199" i="2"/>
  <c r="AY199" i="2"/>
  <c r="AN199" i="2"/>
  <c r="AZ199" i="2"/>
  <c r="AO199" i="2"/>
  <c r="BA199" i="2"/>
  <c r="AL199" i="2"/>
  <c r="AX199" i="2"/>
  <c r="AO196" i="2"/>
  <c r="BA196" i="2"/>
  <c r="AP196" i="2"/>
  <c r="AT196" i="2"/>
  <c r="BB196" i="2"/>
  <c r="AQ196" i="2"/>
  <c r="AU196" i="2"/>
  <c r="AN196" i="2"/>
  <c r="AZ196" i="2"/>
  <c r="AQ195" i="2"/>
  <c r="AX191" i="2"/>
  <c r="BB190" i="2"/>
  <c r="AM190" i="2"/>
  <c r="AT186" i="2"/>
  <c r="AP183" i="2"/>
  <c r="AW179" i="2"/>
  <c r="AZ178" i="2"/>
  <c r="AL178" i="2"/>
  <c r="AS175" i="2"/>
  <c r="AO174" i="2"/>
  <c r="BA174" i="2"/>
  <c r="AQ174" i="2"/>
  <c r="AV174" i="2"/>
  <c r="AR174" i="2"/>
  <c r="AW174" i="2"/>
  <c r="AS174" i="2"/>
  <c r="AX174" i="2"/>
  <c r="AL174" i="2"/>
  <c r="AZ174" i="2"/>
  <c r="AM174" i="2"/>
  <c r="BB174" i="2"/>
  <c r="AP174" i="2"/>
  <c r="AU174" i="2"/>
  <c r="AT170" i="2"/>
  <c r="AP167" i="2"/>
  <c r="AY163" i="2"/>
  <c r="AN162" i="2"/>
  <c r="BB225" i="2"/>
  <c r="AT225" i="2"/>
  <c r="AP225" i="2"/>
  <c r="BB221" i="2"/>
  <c r="AT221" i="2"/>
  <c r="AP221" i="2"/>
  <c r="BB217" i="2"/>
  <c r="AT217" i="2"/>
  <c r="AP217" i="2"/>
  <c r="BB213" i="2"/>
  <c r="AT213" i="2"/>
  <c r="AP213" i="2"/>
  <c r="BB209" i="2"/>
  <c r="AT209" i="2"/>
  <c r="AP209" i="2"/>
  <c r="BB205" i="2"/>
  <c r="AT205" i="2"/>
  <c r="AP205" i="2"/>
  <c r="BB201" i="2"/>
  <c r="AT201" i="2"/>
  <c r="AP201" i="2"/>
  <c r="BB197" i="2"/>
  <c r="AT197" i="2"/>
  <c r="AP197" i="2"/>
  <c r="AU158" i="2"/>
  <c r="AP158" i="2"/>
  <c r="AY154" i="2"/>
  <c r="AS153" i="2"/>
  <c r="AM145" i="2"/>
  <c r="AY145" i="2"/>
  <c r="AN145" i="2"/>
  <c r="AZ145" i="2"/>
  <c r="AO145" i="2"/>
  <c r="BA145" i="2"/>
  <c r="AL145" i="2"/>
  <c r="AX145" i="2"/>
  <c r="AR141" i="2"/>
  <c r="AS127" i="2"/>
  <c r="AQ123" i="2"/>
  <c r="AU123" i="2"/>
  <c r="AM123" i="2"/>
  <c r="BA123" i="2"/>
  <c r="AN123" i="2"/>
  <c r="BB123" i="2"/>
  <c r="AO123" i="2"/>
  <c r="AT123" i="2"/>
  <c r="AL123" i="2"/>
  <c r="AZ123" i="2"/>
  <c r="AN122" i="2"/>
  <c r="AO118" i="2"/>
  <c r="BA118" i="2"/>
  <c r="AQ118" i="2"/>
  <c r="AV118" i="2"/>
  <c r="AR118" i="2"/>
  <c r="AW118" i="2"/>
  <c r="AS118" i="2"/>
  <c r="AX118" i="2"/>
  <c r="AP118" i="2"/>
  <c r="AU118" i="2"/>
  <c r="AQ107" i="2"/>
  <c r="AU107" i="2"/>
  <c r="AR107" i="2"/>
  <c r="AV107" i="2"/>
  <c r="AP107" i="2"/>
  <c r="AT107" i="2"/>
  <c r="BB107" i="2"/>
  <c r="AO107" i="2"/>
  <c r="AY107" i="2"/>
  <c r="AS107" i="2"/>
  <c r="AZ107" i="2"/>
  <c r="BA107" i="2"/>
  <c r="AN107" i="2"/>
  <c r="AX107" i="2"/>
  <c r="BB158" i="2"/>
  <c r="AM158" i="2"/>
  <c r="AO154" i="2"/>
  <c r="BA154" i="2"/>
  <c r="AP154" i="2"/>
  <c r="AT154" i="2"/>
  <c r="BB154" i="2"/>
  <c r="AQ154" i="2"/>
  <c r="AU154" i="2"/>
  <c r="AN154" i="2"/>
  <c r="AZ154" i="2"/>
  <c r="AQ153" i="2"/>
  <c r="BB141" i="2"/>
  <c r="BB134" i="2"/>
  <c r="AM134" i="2"/>
  <c r="AZ122" i="2"/>
  <c r="AQ115" i="2"/>
  <c r="AU115" i="2"/>
  <c r="AM115" i="2"/>
  <c r="BA115" i="2"/>
  <c r="AN115" i="2"/>
  <c r="BB115" i="2"/>
  <c r="AO115" i="2"/>
  <c r="AT115" i="2"/>
  <c r="AL115" i="2"/>
  <c r="AZ115" i="2"/>
  <c r="AZ158" i="2"/>
  <c r="BB153" i="2"/>
  <c r="AM141" i="2"/>
  <c r="AY141" i="2"/>
  <c r="AN141" i="2"/>
  <c r="AZ141" i="2"/>
  <c r="AO141" i="2"/>
  <c r="BA141" i="2"/>
  <c r="AL141" i="2"/>
  <c r="AX141" i="2"/>
  <c r="AZ134" i="2"/>
  <c r="AQ127" i="2"/>
  <c r="AU127" i="2"/>
  <c r="AM127" i="2"/>
  <c r="BA127" i="2"/>
  <c r="AN127" i="2"/>
  <c r="BB127" i="2"/>
  <c r="AO127" i="2"/>
  <c r="AT127" i="2"/>
  <c r="AL127" i="2"/>
  <c r="AZ127" i="2"/>
  <c r="AO122" i="2"/>
  <c r="BA122" i="2"/>
  <c r="AQ122" i="2"/>
  <c r="AV122" i="2"/>
  <c r="AR122" i="2"/>
  <c r="AW122" i="2"/>
  <c r="AS122" i="2"/>
  <c r="AX122" i="2"/>
  <c r="AP122" i="2"/>
  <c r="AU122" i="2"/>
  <c r="AO158" i="2"/>
  <c r="BA158" i="2"/>
  <c r="AM153" i="2"/>
  <c r="AY153" i="2"/>
  <c r="AN153" i="2"/>
  <c r="AZ153" i="2"/>
  <c r="AO153" i="2"/>
  <c r="BA153" i="2"/>
  <c r="AL153" i="2"/>
  <c r="AX153" i="2"/>
  <c r="AO134" i="2"/>
  <c r="BA134" i="2"/>
  <c r="AQ134" i="2"/>
  <c r="AV134" i="2"/>
  <c r="AR134" i="2"/>
  <c r="AW134" i="2"/>
  <c r="AS134" i="2"/>
  <c r="AX134" i="2"/>
  <c r="AP134" i="2"/>
  <c r="AU134" i="2"/>
  <c r="AX158" i="2"/>
  <c r="AS158" i="2"/>
  <c r="AV153" i="2"/>
  <c r="AR145" i="2"/>
  <c r="AU141" i="2"/>
  <c r="AT134" i="2"/>
  <c r="AW127" i="2"/>
  <c r="AS123" i="2"/>
  <c r="AQ119" i="2"/>
  <c r="AU119" i="2"/>
  <c r="AM119" i="2"/>
  <c r="BA119" i="2"/>
  <c r="AN119" i="2"/>
  <c r="BB119" i="2"/>
  <c r="AO119" i="2"/>
  <c r="AT119" i="2"/>
  <c r="AL119" i="2"/>
  <c r="AZ119" i="2"/>
  <c r="AN118" i="2"/>
  <c r="AV115" i="2"/>
  <c r="AO114" i="2"/>
  <c r="BA114" i="2"/>
  <c r="AQ114" i="2"/>
  <c r="AV114" i="2"/>
  <c r="AR114" i="2"/>
  <c r="AW114" i="2"/>
  <c r="AS114" i="2"/>
  <c r="AX114" i="2"/>
  <c r="AP114" i="2"/>
  <c r="AU114" i="2"/>
  <c r="AV225" i="2"/>
  <c r="AR225" i="2"/>
  <c r="AV221" i="2"/>
  <c r="AR221" i="2"/>
  <c r="AV217" i="2"/>
  <c r="AR217" i="2"/>
  <c r="AV213" i="2"/>
  <c r="AR213" i="2"/>
  <c r="AV209" i="2"/>
  <c r="AR209" i="2"/>
  <c r="AV205" i="2"/>
  <c r="AR205" i="2"/>
  <c r="AV201" i="2"/>
  <c r="AR201" i="2"/>
  <c r="AV197" i="2"/>
  <c r="AR197" i="2"/>
  <c r="AW158" i="2"/>
  <c r="AR158" i="2"/>
  <c r="AS154" i="2"/>
  <c r="AU153" i="2"/>
  <c r="AO146" i="2"/>
  <c r="BA146" i="2"/>
  <c r="AP146" i="2"/>
  <c r="AT146" i="2"/>
  <c r="BB146" i="2"/>
  <c r="AQ146" i="2"/>
  <c r="AU146" i="2"/>
  <c r="AN146" i="2"/>
  <c r="AZ146" i="2"/>
  <c r="AQ145" i="2"/>
  <c r="AT141" i="2"/>
  <c r="AO138" i="2"/>
  <c r="BA138" i="2"/>
  <c r="AP138" i="2"/>
  <c r="AT138" i="2"/>
  <c r="BB138" i="2"/>
  <c r="AQ138" i="2"/>
  <c r="AU138" i="2"/>
  <c r="AN138" i="2"/>
  <c r="AZ138" i="2"/>
  <c r="AQ131" i="2"/>
  <c r="AU131" i="2"/>
  <c r="AM131" i="2"/>
  <c r="BA131" i="2"/>
  <c r="AN131" i="2"/>
  <c r="BB131" i="2"/>
  <c r="AO131" i="2"/>
  <c r="AT131" i="2"/>
  <c r="AL131" i="2"/>
  <c r="AZ131" i="2"/>
  <c r="AV127" i="2"/>
  <c r="AO126" i="2"/>
  <c r="BA126" i="2"/>
  <c r="AQ126" i="2"/>
  <c r="AV126" i="2"/>
  <c r="AR126" i="2"/>
  <c r="AW126" i="2"/>
  <c r="AS126" i="2"/>
  <c r="AX126" i="2"/>
  <c r="AP126" i="2"/>
  <c r="AU126" i="2"/>
  <c r="AR123" i="2"/>
  <c r="AX119" i="2"/>
  <c r="BB118" i="2"/>
  <c r="AM118" i="2"/>
  <c r="AT114" i="2"/>
  <c r="AM107" i="2"/>
  <c r="AU225" i="2"/>
  <c r="AU221" i="2"/>
  <c r="AU217" i="2"/>
  <c r="AU213" i="2"/>
  <c r="AU209" i="2"/>
  <c r="AU205" i="2"/>
  <c r="AU201" i="2"/>
  <c r="AU197" i="2"/>
  <c r="AM193" i="2"/>
  <c r="AY193" i="2"/>
  <c r="AM189" i="2"/>
  <c r="AY189" i="2"/>
  <c r="AM185" i="2"/>
  <c r="AY185" i="2"/>
  <c r="AM181" i="2"/>
  <c r="AY181" i="2"/>
  <c r="AM177" i="2"/>
  <c r="AY177" i="2"/>
  <c r="AM173" i="2"/>
  <c r="AY173" i="2"/>
  <c r="AM169" i="2"/>
  <c r="AY169" i="2"/>
  <c r="AM165" i="2"/>
  <c r="AY165" i="2"/>
  <c r="AM161" i="2"/>
  <c r="AY161" i="2"/>
  <c r="AV158" i="2"/>
  <c r="AQ158" i="2"/>
  <c r="AM157" i="2"/>
  <c r="AY157" i="2"/>
  <c r="AR154" i="2"/>
  <c r="AT153" i="2"/>
  <c r="AO150" i="2"/>
  <c r="BA150" i="2"/>
  <c r="AP150" i="2"/>
  <c r="AT150" i="2"/>
  <c r="BB150" i="2"/>
  <c r="AQ150" i="2"/>
  <c r="AU150" i="2"/>
  <c r="AN150" i="2"/>
  <c r="AZ150" i="2"/>
  <c r="AV146" i="2"/>
  <c r="BB145" i="2"/>
  <c r="AP145" i="2"/>
  <c r="AS141" i="2"/>
  <c r="AV138" i="2"/>
  <c r="AX131" i="2"/>
  <c r="AT126" i="2"/>
  <c r="AP123" i="2"/>
  <c r="AW119" i="2"/>
  <c r="AZ118" i="2"/>
  <c r="AL118" i="2"/>
  <c r="AS115" i="2"/>
  <c r="AQ111" i="2"/>
  <c r="AU111" i="2"/>
  <c r="AM111" i="2"/>
  <c r="BA111" i="2"/>
  <c r="AN111" i="2"/>
  <c r="BB111" i="2"/>
  <c r="AO111" i="2"/>
  <c r="AT111" i="2"/>
  <c r="AL111" i="2"/>
  <c r="AZ111" i="2"/>
  <c r="AO110" i="2"/>
  <c r="BA110" i="2"/>
  <c r="AP110" i="2"/>
  <c r="AT110" i="2"/>
  <c r="AN110" i="2"/>
  <c r="AM110" i="2"/>
  <c r="AV110" i="2"/>
  <c r="AQ110" i="2"/>
  <c r="AW110" i="2"/>
  <c r="AR110" i="2"/>
  <c r="AX110" i="2"/>
  <c r="AL110" i="2"/>
  <c r="AU110" i="2"/>
  <c r="AL107" i="2"/>
  <c r="AM97" i="2"/>
  <c r="AY97" i="2"/>
  <c r="AN97" i="2"/>
  <c r="AZ97" i="2"/>
  <c r="AO97" i="2"/>
  <c r="BA97" i="2"/>
  <c r="AL97" i="2"/>
  <c r="AX97" i="2"/>
  <c r="AQ97" i="2"/>
  <c r="AR97" i="2"/>
  <c r="AS97" i="2"/>
  <c r="AP97" i="2"/>
  <c r="BB97" i="2"/>
  <c r="AM93" i="2"/>
  <c r="AY93" i="2"/>
  <c r="AN93" i="2"/>
  <c r="AZ93" i="2"/>
  <c r="AO93" i="2"/>
  <c r="BA93" i="2"/>
  <c r="AL93" i="2"/>
  <c r="AX93" i="2"/>
  <c r="AS93" i="2"/>
  <c r="AT93" i="2"/>
  <c r="AU93" i="2"/>
  <c r="AR93" i="2"/>
  <c r="AP155" i="2"/>
  <c r="AP151" i="2"/>
  <c r="AT143" i="2"/>
  <c r="AP143" i="2"/>
  <c r="AP139" i="2"/>
  <c r="AO106" i="2"/>
  <c r="BA106" i="2"/>
  <c r="AP106" i="2"/>
  <c r="AT106" i="2"/>
  <c r="BB106" i="2"/>
  <c r="AN106" i="2"/>
  <c r="AZ106" i="2"/>
  <c r="AM90" i="2"/>
  <c r="AY90" i="2"/>
  <c r="AQ90" i="2"/>
  <c r="AV90" i="2"/>
  <c r="AR90" i="2"/>
  <c r="AW90" i="2"/>
  <c r="AS90" i="2"/>
  <c r="AX90" i="2"/>
  <c r="AP90" i="2"/>
  <c r="AU90" i="2"/>
  <c r="AL86" i="2"/>
  <c r="AM86" i="2"/>
  <c r="AY86" i="2"/>
  <c r="AP86" i="2"/>
  <c r="AV86" i="2"/>
  <c r="AQ86" i="2"/>
  <c r="AW86" i="2"/>
  <c r="AR86" i="2"/>
  <c r="AX86" i="2"/>
  <c r="AO86" i="2"/>
  <c r="AU86" i="2"/>
  <c r="AN71" i="2"/>
  <c r="AZ71" i="2"/>
  <c r="AO71" i="2"/>
  <c r="BA71" i="2"/>
  <c r="AP71" i="2"/>
  <c r="AT71" i="2"/>
  <c r="BB71" i="2"/>
  <c r="AM71" i="2"/>
  <c r="AY71" i="2"/>
  <c r="AQ71" i="2"/>
  <c r="AR71" i="2"/>
  <c r="AS71" i="2"/>
  <c r="AU71" i="2"/>
  <c r="AV71" i="2"/>
  <c r="AL71" i="2"/>
  <c r="AX71" i="2"/>
  <c r="AX106" i="2"/>
  <c r="AQ106" i="2"/>
  <c r="AM105" i="2"/>
  <c r="AY105" i="2"/>
  <c r="AN105" i="2"/>
  <c r="AZ105" i="2"/>
  <c r="AL105" i="2"/>
  <c r="AX105" i="2"/>
  <c r="AO102" i="2"/>
  <c r="BA102" i="2"/>
  <c r="AP102" i="2"/>
  <c r="AT102" i="2"/>
  <c r="BB102" i="2"/>
  <c r="AQ102" i="2"/>
  <c r="AU102" i="2"/>
  <c r="AN102" i="2"/>
  <c r="AZ102" i="2"/>
  <c r="AO91" i="2"/>
  <c r="BA91" i="2"/>
  <c r="AM91" i="2"/>
  <c r="BB91" i="2"/>
  <c r="AN91" i="2"/>
  <c r="AT91" i="2"/>
  <c r="AP91" i="2"/>
  <c r="AU91" i="2"/>
  <c r="AL91" i="2"/>
  <c r="AZ91" i="2"/>
  <c r="AO90" i="2"/>
  <c r="AO43" i="2"/>
  <c r="BA43" i="2"/>
  <c r="AM43" i="2"/>
  <c r="BB43" i="2"/>
  <c r="AN43" i="2"/>
  <c r="AT43" i="2"/>
  <c r="AP43" i="2"/>
  <c r="AU43" i="2"/>
  <c r="AL43" i="2"/>
  <c r="AZ43" i="2"/>
  <c r="AR43" i="2"/>
  <c r="AS43" i="2"/>
  <c r="AV43" i="2"/>
  <c r="AW43" i="2"/>
  <c r="AX43" i="2"/>
  <c r="AQ43" i="2"/>
  <c r="AR155" i="2"/>
  <c r="AR151" i="2"/>
  <c r="AV143" i="2"/>
  <c r="AR143" i="2"/>
  <c r="AR139" i="2"/>
  <c r="AM109" i="2"/>
  <c r="AY109" i="2"/>
  <c r="AN109" i="2"/>
  <c r="AZ109" i="2"/>
  <c r="AL109" i="2"/>
  <c r="AX109" i="2"/>
  <c r="AW106" i="2"/>
  <c r="AM106" i="2"/>
  <c r="AT105" i="2"/>
  <c r="AV102" i="2"/>
  <c r="AX91" i="2"/>
  <c r="BB90" i="2"/>
  <c r="AN90" i="2"/>
  <c r="AS86" i="2"/>
  <c r="AL78" i="2"/>
  <c r="AX78" i="2"/>
  <c r="AM78" i="2"/>
  <c r="AY78" i="2"/>
  <c r="AN78" i="2"/>
  <c r="AZ78" i="2"/>
  <c r="AS78" i="2"/>
  <c r="AT78" i="2"/>
  <c r="AO78" i="2"/>
  <c r="AV78" i="2"/>
  <c r="AP78" i="2"/>
  <c r="AW78" i="2"/>
  <c r="AR78" i="2"/>
  <c r="BB78" i="2"/>
  <c r="AW71" i="2"/>
  <c r="AP64" i="2"/>
  <c r="AT64" i="2"/>
  <c r="BB64" i="2"/>
  <c r="AQ64" i="2"/>
  <c r="AU64" i="2"/>
  <c r="AR64" i="2"/>
  <c r="AV64" i="2"/>
  <c r="AO64" i="2"/>
  <c r="BA64" i="2"/>
  <c r="AM64" i="2"/>
  <c r="AY64" i="2"/>
  <c r="AN64" i="2"/>
  <c r="AZ64" i="2"/>
  <c r="AS64" i="2"/>
  <c r="AL64" i="2"/>
  <c r="AX64" i="2"/>
  <c r="AU155" i="2"/>
  <c r="AU151" i="2"/>
  <c r="AU147" i="2"/>
  <c r="AU143" i="2"/>
  <c r="AU139" i="2"/>
  <c r="AM137" i="2"/>
  <c r="AM133" i="2"/>
  <c r="AY133" i="2"/>
  <c r="AM129" i="2"/>
  <c r="AY129" i="2"/>
  <c r="AM125" i="2"/>
  <c r="AY125" i="2"/>
  <c r="AM121" i="2"/>
  <c r="AY121" i="2"/>
  <c r="AM117" i="2"/>
  <c r="AY117" i="2"/>
  <c r="AM113" i="2"/>
  <c r="AY113" i="2"/>
  <c r="AT109" i="2"/>
  <c r="AV106" i="2"/>
  <c r="AL106" i="2"/>
  <c r="AM101" i="2"/>
  <c r="AY101" i="2"/>
  <c r="AN101" i="2"/>
  <c r="AZ101" i="2"/>
  <c r="AO101" i="2"/>
  <c r="BA101" i="2"/>
  <c r="AL101" i="2"/>
  <c r="AX101" i="2"/>
  <c r="AO98" i="2"/>
  <c r="BA98" i="2"/>
  <c r="AP98" i="2"/>
  <c r="AT98" i="2"/>
  <c r="BB98" i="2"/>
  <c r="AQ98" i="2"/>
  <c r="AU98" i="2"/>
  <c r="AN98" i="2"/>
  <c r="AZ98" i="2"/>
  <c r="AW91" i="2"/>
  <c r="BA90" i="2"/>
  <c r="AL90" i="2"/>
  <c r="AO87" i="2"/>
  <c r="BA87" i="2"/>
  <c r="AM87" i="2"/>
  <c r="BB87" i="2"/>
  <c r="AN87" i="2"/>
  <c r="AT87" i="2"/>
  <c r="AP87" i="2"/>
  <c r="AU87" i="2"/>
  <c r="AL87" i="2"/>
  <c r="AZ87" i="2"/>
  <c r="AN86" i="2"/>
  <c r="AP84" i="2"/>
  <c r="AT84" i="2"/>
  <c r="BB84" i="2"/>
  <c r="AQ84" i="2"/>
  <c r="AU84" i="2"/>
  <c r="AM84" i="2"/>
  <c r="AN84" i="2"/>
  <c r="AV84" i="2"/>
  <c r="AO84" i="2"/>
  <c r="AW84" i="2"/>
  <c r="AL84" i="2"/>
  <c r="AN83" i="2"/>
  <c r="AZ83" i="2"/>
  <c r="AO83" i="2"/>
  <c r="BA83" i="2"/>
  <c r="AM83" i="2"/>
  <c r="AU83" i="2"/>
  <c r="AP83" i="2"/>
  <c r="AV83" i="2"/>
  <c r="AQ83" i="2"/>
  <c r="AW83" i="2"/>
  <c r="AL83" i="2"/>
  <c r="AT83" i="2"/>
  <c r="AL82" i="2"/>
  <c r="AX82" i="2"/>
  <c r="AM82" i="2"/>
  <c r="AY82" i="2"/>
  <c r="AO82" i="2"/>
  <c r="AU82" i="2"/>
  <c r="AP82" i="2"/>
  <c r="AV82" i="2"/>
  <c r="AQ82" i="2"/>
  <c r="AW82" i="2"/>
  <c r="AN82" i="2"/>
  <c r="AT82" i="2"/>
  <c r="BB103" i="2"/>
  <c r="AT103" i="2"/>
  <c r="AP103" i="2"/>
  <c r="BB99" i="2"/>
  <c r="AT99" i="2"/>
  <c r="AP99" i="2"/>
  <c r="BB95" i="2"/>
  <c r="AT95" i="2"/>
  <c r="AP95" i="2"/>
  <c r="AV92" i="2"/>
  <c r="AR92" i="2"/>
  <c r="AW88" i="2"/>
  <c r="AP80" i="2"/>
  <c r="AT80" i="2"/>
  <c r="BB80" i="2"/>
  <c r="AQ80" i="2"/>
  <c r="AU80" i="2"/>
  <c r="AN75" i="2"/>
  <c r="AZ75" i="2"/>
  <c r="AO75" i="2"/>
  <c r="BA75" i="2"/>
  <c r="AP75" i="2"/>
  <c r="AT75" i="2"/>
  <c r="BB75" i="2"/>
  <c r="AM75" i="2"/>
  <c r="AY75" i="2"/>
  <c r="AP68" i="2"/>
  <c r="AT68" i="2"/>
  <c r="BB68" i="2"/>
  <c r="AQ68" i="2"/>
  <c r="AU68" i="2"/>
  <c r="AR68" i="2"/>
  <c r="AV68" i="2"/>
  <c r="AO68" i="2"/>
  <c r="BA68" i="2"/>
  <c r="AR63" i="2"/>
  <c r="AY60" i="2"/>
  <c r="AS59" i="2"/>
  <c r="AZ56" i="2"/>
  <c r="AN56" i="2"/>
  <c r="AS52" i="2"/>
  <c r="AM50" i="2"/>
  <c r="AY50" i="2"/>
  <c r="AQ50" i="2"/>
  <c r="AV50" i="2"/>
  <c r="AR50" i="2"/>
  <c r="AW50" i="2"/>
  <c r="AS50" i="2"/>
  <c r="AX50" i="2"/>
  <c r="AP50" i="2"/>
  <c r="AU50" i="2"/>
  <c r="AS47" i="2"/>
  <c r="BB38" i="2"/>
  <c r="AZ14" i="2"/>
  <c r="AN67" i="2"/>
  <c r="AZ67" i="2"/>
  <c r="AO67" i="2"/>
  <c r="BA67" i="2"/>
  <c r="AP67" i="2"/>
  <c r="AT67" i="2"/>
  <c r="BB67" i="2"/>
  <c r="AM67" i="2"/>
  <c r="AY67" i="2"/>
  <c r="AP60" i="2"/>
  <c r="AT60" i="2"/>
  <c r="BB60" i="2"/>
  <c r="AQ60" i="2"/>
  <c r="AU60" i="2"/>
  <c r="AR60" i="2"/>
  <c r="AV60" i="2"/>
  <c r="AO60" i="2"/>
  <c r="BA60" i="2"/>
  <c r="AQ59" i="2"/>
  <c r="AX56" i="2"/>
  <c r="AY52" i="2"/>
  <c r="AM52" i="2"/>
  <c r="BB42" i="2"/>
  <c r="AN42" i="2"/>
  <c r="AM38" i="2"/>
  <c r="AY38" i="2"/>
  <c r="AQ38" i="2"/>
  <c r="AV38" i="2"/>
  <c r="AR38" i="2"/>
  <c r="AW38" i="2"/>
  <c r="AS38" i="2"/>
  <c r="AX38" i="2"/>
  <c r="AP38" i="2"/>
  <c r="AU38" i="2"/>
  <c r="AP30" i="2"/>
  <c r="AT30" i="2"/>
  <c r="BB30" i="2"/>
  <c r="AQ30" i="2"/>
  <c r="AV30" i="2"/>
  <c r="AR30" i="2"/>
  <c r="AW30" i="2"/>
  <c r="AS30" i="2"/>
  <c r="AX30" i="2"/>
  <c r="AO30" i="2"/>
  <c r="BA30" i="2"/>
  <c r="AL20" i="2"/>
  <c r="AX20" i="2"/>
  <c r="AQ20" i="2"/>
  <c r="AV20" i="2"/>
  <c r="AR20" i="2"/>
  <c r="AW20" i="2"/>
  <c r="AS20" i="2"/>
  <c r="AY20" i="2"/>
  <c r="AO20" i="2"/>
  <c r="BA20" i="2"/>
  <c r="AP20" i="2"/>
  <c r="BB20" i="2"/>
  <c r="AM20" i="2"/>
  <c r="AU20" i="2"/>
  <c r="AN20" i="2"/>
  <c r="AZ20" i="2"/>
  <c r="AM14" i="2"/>
  <c r="AN63" i="2"/>
  <c r="AZ63" i="2"/>
  <c r="AO63" i="2"/>
  <c r="BA63" i="2"/>
  <c r="AP63" i="2"/>
  <c r="AT63" i="2"/>
  <c r="BB63" i="2"/>
  <c r="AM63" i="2"/>
  <c r="AY63" i="2"/>
  <c r="AX59" i="2"/>
  <c r="AP56" i="2"/>
  <c r="AT56" i="2"/>
  <c r="BB56" i="2"/>
  <c r="AQ56" i="2"/>
  <c r="AU56" i="2"/>
  <c r="AR56" i="2"/>
  <c r="AV56" i="2"/>
  <c r="AO56" i="2"/>
  <c r="BA56" i="2"/>
  <c r="AX52" i="2"/>
  <c r="AO47" i="2"/>
  <c r="BA47" i="2"/>
  <c r="AM47" i="2"/>
  <c r="BB47" i="2"/>
  <c r="AN47" i="2"/>
  <c r="AT47" i="2"/>
  <c r="AP47" i="2"/>
  <c r="AU47" i="2"/>
  <c r="AL47" i="2"/>
  <c r="AZ47" i="2"/>
  <c r="BA42" i="2"/>
  <c r="AT38" i="2"/>
  <c r="AZ30" i="2"/>
  <c r="AN59" i="2"/>
  <c r="AZ59" i="2"/>
  <c r="AO59" i="2"/>
  <c r="BA59" i="2"/>
  <c r="AP59" i="2"/>
  <c r="AT59" i="2"/>
  <c r="BB59" i="2"/>
  <c r="AM59" i="2"/>
  <c r="AY59" i="2"/>
  <c r="AP52" i="2"/>
  <c r="AT52" i="2"/>
  <c r="BB52" i="2"/>
  <c r="AQ52" i="2"/>
  <c r="AU52" i="2"/>
  <c r="AR52" i="2"/>
  <c r="AV52" i="2"/>
  <c r="AO52" i="2"/>
  <c r="BA52" i="2"/>
  <c r="AM42" i="2"/>
  <c r="AY42" i="2"/>
  <c r="AQ42" i="2"/>
  <c r="AV42" i="2"/>
  <c r="AR42" i="2"/>
  <c r="AW42" i="2"/>
  <c r="AS42" i="2"/>
  <c r="AX42" i="2"/>
  <c r="AP42" i="2"/>
  <c r="AU42" i="2"/>
  <c r="AO14" i="2"/>
  <c r="BA14" i="2"/>
  <c r="AP14" i="2"/>
  <c r="AT14" i="2"/>
  <c r="BB14" i="2"/>
  <c r="AQ14" i="2"/>
  <c r="AW14" i="2"/>
  <c r="AR14" i="2"/>
  <c r="AX14" i="2"/>
  <c r="AS14" i="2"/>
  <c r="AY14" i="2"/>
  <c r="AU14" i="2"/>
  <c r="AN14" i="2"/>
  <c r="AU63" i="2"/>
  <c r="AV59" i="2"/>
  <c r="AN55" i="2"/>
  <c r="AZ55" i="2"/>
  <c r="AO55" i="2"/>
  <c r="BA55" i="2"/>
  <c r="AP55" i="2"/>
  <c r="AT55" i="2"/>
  <c r="BB55" i="2"/>
  <c r="AM55" i="2"/>
  <c r="AY55" i="2"/>
  <c r="AO51" i="2"/>
  <c r="AM51" i="2"/>
  <c r="AZ51" i="2"/>
  <c r="AN51" i="2"/>
  <c r="BA51" i="2"/>
  <c r="AP51" i="2"/>
  <c r="AT51" i="2"/>
  <c r="BB51" i="2"/>
  <c r="AL51" i="2"/>
  <c r="AY51" i="2"/>
  <c r="AW47" i="2"/>
  <c r="AT42" i="2"/>
  <c r="AO35" i="2"/>
  <c r="BA35" i="2"/>
  <c r="AM35" i="2"/>
  <c r="BB35" i="2"/>
  <c r="AN35" i="2"/>
  <c r="AT35" i="2"/>
  <c r="AP35" i="2"/>
  <c r="AU35" i="2"/>
  <c r="AL35" i="2"/>
  <c r="AZ35" i="2"/>
  <c r="AU30" i="2"/>
  <c r="AL28" i="2"/>
  <c r="AX28" i="2"/>
  <c r="AO28" i="2"/>
  <c r="AT28" i="2"/>
  <c r="AP28" i="2"/>
  <c r="AU28" i="2"/>
  <c r="AQ28" i="2"/>
  <c r="AV28" i="2"/>
  <c r="AS28" i="2"/>
  <c r="BB28" i="2"/>
  <c r="AP26" i="2"/>
  <c r="AT26" i="2"/>
  <c r="BB26" i="2"/>
  <c r="AM26" i="2"/>
  <c r="BA26" i="2"/>
  <c r="AN26" i="2"/>
  <c r="AO26" i="2"/>
  <c r="AU26" i="2"/>
  <c r="AR26" i="2"/>
  <c r="AZ26" i="2"/>
  <c r="AS26" i="2"/>
  <c r="AQ26" i="2"/>
  <c r="AY26" i="2"/>
  <c r="AV103" i="2"/>
  <c r="AR103" i="2"/>
  <c r="AV99" i="2"/>
  <c r="AR99" i="2"/>
  <c r="AV95" i="2"/>
  <c r="AR95" i="2"/>
  <c r="AQ88" i="2"/>
  <c r="AU88" i="2"/>
  <c r="AM80" i="2"/>
  <c r="AP76" i="2"/>
  <c r="AT76" i="2"/>
  <c r="BB76" i="2"/>
  <c r="AQ76" i="2"/>
  <c r="AU76" i="2"/>
  <c r="AR76" i="2"/>
  <c r="AV76" i="2"/>
  <c r="AO76" i="2"/>
  <c r="BA76" i="2"/>
  <c r="AQ75" i="2"/>
  <c r="AY68" i="2"/>
  <c r="AM68" i="2"/>
  <c r="AS67" i="2"/>
  <c r="AS60" i="2"/>
  <c r="AU59" i="2"/>
  <c r="AV55" i="2"/>
  <c r="AW51" i="2"/>
  <c r="BB50" i="2"/>
  <c r="AN50" i="2"/>
  <c r="AV47" i="2"/>
  <c r="AM46" i="2"/>
  <c r="AY46" i="2"/>
  <c r="AQ46" i="2"/>
  <c r="AV46" i="2"/>
  <c r="AR46" i="2"/>
  <c r="AW46" i="2"/>
  <c r="AS46" i="2"/>
  <c r="AX46" i="2"/>
  <c r="AP46" i="2"/>
  <c r="AU46" i="2"/>
  <c r="AX35" i="2"/>
  <c r="BA28" i="2"/>
  <c r="AU103" i="2"/>
  <c r="AU99" i="2"/>
  <c r="AU95" i="2"/>
  <c r="AW92" i="2"/>
  <c r="AS92" i="2"/>
  <c r="AX88" i="2"/>
  <c r="AS88" i="2"/>
  <c r="AL80" i="2"/>
  <c r="AN79" i="2"/>
  <c r="AZ79" i="2"/>
  <c r="AO79" i="2"/>
  <c r="BA79" i="2"/>
  <c r="AP79" i="2"/>
  <c r="AX75" i="2"/>
  <c r="AL75" i="2"/>
  <c r="AP72" i="2"/>
  <c r="AT72" i="2"/>
  <c r="BB72" i="2"/>
  <c r="AQ72" i="2"/>
  <c r="AU72" i="2"/>
  <c r="AR72" i="2"/>
  <c r="AV72" i="2"/>
  <c r="AO72" i="2"/>
  <c r="BA72" i="2"/>
  <c r="AX68" i="2"/>
  <c r="AL68" i="2"/>
  <c r="AR67" i="2"/>
  <c r="AS63" i="2"/>
  <c r="AZ60" i="2"/>
  <c r="AN60" i="2"/>
  <c r="AS56" i="2"/>
  <c r="AU55" i="2"/>
  <c r="AV51" i="2"/>
  <c r="BA50" i="2"/>
  <c r="AL50" i="2"/>
  <c r="AT46" i="2"/>
  <c r="AO39" i="2"/>
  <c r="BA39" i="2"/>
  <c r="AM39" i="2"/>
  <c r="BB39" i="2"/>
  <c r="AN39" i="2"/>
  <c r="AT39" i="2"/>
  <c r="AP39" i="2"/>
  <c r="AU39" i="2"/>
  <c r="AL39" i="2"/>
  <c r="AZ39" i="2"/>
  <c r="AO38" i="2"/>
  <c r="AW35" i="2"/>
  <c r="AN33" i="2"/>
  <c r="AZ33" i="2"/>
  <c r="AO33" i="2"/>
  <c r="AT33" i="2"/>
  <c r="AP33" i="2"/>
  <c r="AU33" i="2"/>
  <c r="AQ33" i="2"/>
  <c r="AV33" i="2"/>
  <c r="AR33" i="2"/>
  <c r="BA33" i="2"/>
  <c r="AS33" i="2"/>
  <c r="BB33" i="2"/>
  <c r="AM33" i="2"/>
  <c r="AY33" i="2"/>
  <c r="AN30" i="2"/>
  <c r="AZ28" i="2"/>
  <c r="AT20" i="2"/>
  <c r="AP18" i="2"/>
  <c r="AT18" i="2"/>
  <c r="BB18" i="2"/>
  <c r="AO18" i="2"/>
  <c r="AU18" i="2"/>
  <c r="AQ18" i="2"/>
  <c r="AV18" i="2"/>
  <c r="AR18" i="2"/>
  <c r="AW18" i="2"/>
  <c r="AN18" i="2"/>
  <c r="AZ18" i="2"/>
  <c r="AS18" i="2"/>
  <c r="BA18" i="2"/>
  <c r="AL18" i="2"/>
  <c r="AX18" i="2"/>
  <c r="AM18" i="2"/>
  <c r="AY18" i="2"/>
  <c r="AQ15" i="2"/>
  <c r="AU15" i="2"/>
  <c r="AR15" i="2"/>
  <c r="AV15" i="2"/>
  <c r="AO15" i="2"/>
  <c r="AW15" i="2"/>
  <c r="AP15" i="2"/>
  <c r="AX15" i="2"/>
  <c r="AS15" i="2"/>
  <c r="AY15" i="2"/>
  <c r="AN15" i="2"/>
  <c r="BB15" i="2"/>
  <c r="AL15" i="2"/>
  <c r="AZ15" i="2"/>
  <c r="AM15" i="2"/>
  <c r="BA15" i="2"/>
  <c r="AR23" i="2"/>
  <c r="AV23" i="2"/>
  <c r="AO23" i="2"/>
  <c r="AT23" i="2"/>
  <c r="AP23" i="2"/>
  <c r="AU23" i="2"/>
  <c r="AQ23" i="2"/>
  <c r="AW23" i="2"/>
  <c r="AS11" i="2"/>
  <c r="AP11" i="2"/>
  <c r="AQ11" i="2"/>
  <c r="AU11" i="2"/>
  <c r="AR11" i="2"/>
  <c r="AV11" i="2"/>
  <c r="AL11" i="2"/>
  <c r="BB11" i="2"/>
  <c r="AM11" i="2"/>
  <c r="AN11" i="2"/>
  <c r="AT11" i="2"/>
  <c r="AZ74" i="2"/>
  <c r="AN74" i="2"/>
  <c r="AZ70" i="2"/>
  <c r="AN70" i="2"/>
  <c r="AZ66" i="2"/>
  <c r="AN66" i="2"/>
  <c r="AZ62" i="2"/>
  <c r="AN62" i="2"/>
  <c r="AZ58" i="2"/>
  <c r="AN58" i="2"/>
  <c r="AZ54" i="2"/>
  <c r="AN54" i="2"/>
  <c r="AZ23" i="2"/>
  <c r="AN23" i="2"/>
  <c r="AN21" i="2"/>
  <c r="AZ21" i="2"/>
  <c r="AM21" i="2"/>
  <c r="BB21" i="2"/>
  <c r="AO21" i="2"/>
  <c r="AT21" i="2"/>
  <c r="AP21" i="2"/>
  <c r="AU21" i="2"/>
  <c r="AR19" i="2"/>
  <c r="AV19" i="2"/>
  <c r="AL19" i="2"/>
  <c r="AZ19" i="2"/>
  <c r="AM19" i="2"/>
  <c r="BA19" i="2"/>
  <c r="AN19" i="2"/>
  <c r="BB19" i="2"/>
  <c r="AX11" i="2"/>
  <c r="AY74" i="2"/>
  <c r="AM74" i="2"/>
  <c r="AY70" i="2"/>
  <c r="AM70" i="2"/>
  <c r="AY66" i="2"/>
  <c r="AM66" i="2"/>
  <c r="AY62" i="2"/>
  <c r="AM62" i="2"/>
  <c r="AY58" i="2"/>
  <c r="AM58" i="2"/>
  <c r="AY54" i="2"/>
  <c r="AM54" i="2"/>
  <c r="AQ48" i="2"/>
  <c r="AU48" i="2"/>
  <c r="AQ44" i="2"/>
  <c r="AU44" i="2"/>
  <c r="AQ40" i="2"/>
  <c r="AU40" i="2"/>
  <c r="AQ36" i="2"/>
  <c r="AU36" i="2"/>
  <c r="AX31" i="2"/>
  <c r="AU25" i="2"/>
  <c r="AY23" i="2"/>
  <c r="AM23" i="2"/>
  <c r="AV21" i="2"/>
  <c r="AU19" i="2"/>
  <c r="AM13" i="2"/>
  <c r="AY13" i="2"/>
  <c r="AN13" i="2"/>
  <c r="AZ13" i="2"/>
  <c r="AQ13" i="2"/>
  <c r="AW13" i="2"/>
  <c r="AR13" i="2"/>
  <c r="AX13" i="2"/>
  <c r="AS13" i="2"/>
  <c r="BA13" i="2"/>
  <c r="AW11" i="2"/>
  <c r="AO10" i="2"/>
  <c r="BA10" i="2"/>
  <c r="AP10" i="2"/>
  <c r="AT10" i="2"/>
  <c r="BB10" i="2"/>
  <c r="AL10" i="2"/>
  <c r="AM10" i="2"/>
  <c r="AU10" i="2"/>
  <c r="AN10" i="2"/>
  <c r="AV10" i="2"/>
  <c r="AX74" i="2"/>
  <c r="AX70" i="2"/>
  <c r="AX66" i="2"/>
  <c r="AX62" i="2"/>
  <c r="AX58" i="2"/>
  <c r="AX54" i="2"/>
  <c r="AR31" i="2"/>
  <c r="AV31" i="2"/>
  <c r="AM31" i="2"/>
  <c r="BA31" i="2"/>
  <c r="AN31" i="2"/>
  <c r="BB31" i="2"/>
  <c r="AO31" i="2"/>
  <c r="AT31" i="2"/>
  <c r="AN25" i="2"/>
  <c r="AZ25" i="2"/>
  <c r="AQ25" i="2"/>
  <c r="AV25" i="2"/>
  <c r="AR25" i="2"/>
  <c r="AW25" i="2"/>
  <c r="AS25" i="2"/>
  <c r="AX25" i="2"/>
  <c r="AX23" i="2"/>
  <c r="AL23" i="2"/>
  <c r="AT19" i="2"/>
  <c r="AX10" i="2"/>
  <c r="AM9" i="2"/>
  <c r="AY9" i="2"/>
  <c r="AN9" i="2"/>
  <c r="AZ9" i="2"/>
  <c r="AL32" i="2"/>
  <c r="AX32" i="2"/>
  <c r="AV9" i="2"/>
  <c r="AP9" i="2"/>
  <c r="AQ7" i="2"/>
  <c r="AU7" i="2"/>
  <c r="AR7" i="2"/>
  <c r="AV7" i="2"/>
  <c r="AO6" i="2"/>
  <c r="BA6" i="2"/>
  <c r="AP6" i="2"/>
  <c r="AT6" i="2"/>
  <c r="BB6" i="2"/>
  <c r="AR27" i="2"/>
  <c r="AV27" i="2"/>
  <c r="AP22" i="2"/>
  <c r="AT22" i="2"/>
  <c r="BB22" i="2"/>
  <c r="AN17" i="2"/>
  <c r="AZ17" i="2"/>
  <c r="AU9" i="2"/>
  <c r="AO9" i="2"/>
  <c r="AZ7" i="2"/>
  <c r="AZ6" i="2"/>
  <c r="AP34" i="2"/>
  <c r="AT34" i="2"/>
  <c r="AW32" i="2"/>
  <c r="AR32" i="2"/>
  <c r="AN29" i="2"/>
  <c r="AZ29" i="2"/>
  <c r="AX27" i="2"/>
  <c r="AS27" i="2"/>
  <c r="AL24" i="2"/>
  <c r="AX24" i="2"/>
  <c r="AX22" i="2"/>
  <c r="AS22" i="2"/>
  <c r="AX17" i="2"/>
  <c r="AS17" i="2"/>
  <c r="AT9" i="2"/>
  <c r="AL9" i="2"/>
  <c r="AY7" i="2"/>
  <c r="AS7" i="2"/>
  <c r="AY6" i="2"/>
  <c r="AS6" i="2"/>
  <c r="AM4" i="2"/>
  <c r="AX16" i="2"/>
  <c r="AX12" i="2"/>
  <c r="AX8" i="2"/>
  <c r="AZ5" i="2"/>
  <c r="AN5" i="2"/>
  <c r="AX4" i="2"/>
  <c r="AY5" i="2"/>
</calcChain>
</file>

<file path=xl/sharedStrings.xml><?xml version="1.0" encoding="utf-8"?>
<sst xmlns="http://schemas.openxmlformats.org/spreadsheetml/2006/main" count="1385" uniqueCount="69">
  <si>
    <t>TEX86</t>
  </si>
  <si>
    <t>BIT</t>
  </si>
  <si>
    <t>LC STANDARD RUNS Arabian Sea: Rowden Soil 1:4</t>
  </si>
  <si>
    <t>Row</t>
  </si>
  <si>
    <t>Date</t>
  </si>
  <si>
    <t>Name</t>
  </si>
  <si>
    <t>LC file</t>
  </si>
  <si>
    <t>SST (TEX86)</t>
  </si>
  <si>
    <t>TEX86H</t>
  </si>
  <si>
    <t>TEX86L</t>
  </si>
  <si>
    <t>MATmr</t>
  </si>
  <si>
    <t>Cren/C46</t>
  </si>
  <si>
    <t>1050/C46</t>
  </si>
  <si>
    <t>Fragmentor</t>
  </si>
  <si>
    <t>90-150</t>
  </si>
  <si>
    <t>85-150</t>
  </si>
  <si>
    <t>70-150</t>
  </si>
  <si>
    <t>75-150</t>
  </si>
  <si>
    <t>100-150</t>
  </si>
  <si>
    <t>95-150</t>
  </si>
  <si>
    <t>80-150</t>
  </si>
  <si>
    <t>vanaf hier 85-150</t>
  </si>
  <si>
    <t>Technician 1</t>
  </si>
  <si>
    <t>Technician 2</t>
  </si>
  <si>
    <t>Technician 3</t>
  </si>
  <si>
    <t>Other</t>
  </si>
  <si>
    <t>total</t>
  </si>
  <si>
    <t>f1302</t>
  </si>
  <si>
    <t>f1300</t>
  </si>
  <si>
    <t>f1298</t>
  </si>
  <si>
    <t>f1296</t>
  </si>
  <si>
    <t>f1292</t>
  </si>
  <si>
    <t>f1050</t>
  </si>
  <si>
    <t>f1036</t>
  </si>
  <si>
    <t>f1034</t>
  </si>
  <si>
    <t>f1032</t>
  </si>
  <si>
    <t>f1022</t>
  </si>
  <si>
    <t>f1020</t>
  </si>
  <si>
    <t>f1018</t>
  </si>
  <si>
    <t>NQ</t>
  </si>
  <si>
    <t>raw_1300</t>
  </si>
  <si>
    <t>raw_1298</t>
  </si>
  <si>
    <t>raw_1296</t>
  </si>
  <si>
    <t>raw_1292</t>
  </si>
  <si>
    <t>raw_1050</t>
  </si>
  <si>
    <t>raw_1048</t>
  </si>
  <si>
    <t>raw_1046</t>
  </si>
  <si>
    <t>raw_1036</t>
  </si>
  <si>
    <t>raw_1292_prime</t>
  </si>
  <si>
    <t>raw_1050_prime</t>
  </si>
  <si>
    <t>raw_1048_prime</t>
  </si>
  <si>
    <t>raw_1046_prime</t>
  </si>
  <si>
    <t>raw_1036_prime</t>
  </si>
  <si>
    <t>raw_1034</t>
  </si>
  <si>
    <t>raw_1034_prime</t>
  </si>
  <si>
    <t>raw_1032</t>
  </si>
  <si>
    <t>raw_1032_prime</t>
  </si>
  <si>
    <t>raw_1022</t>
  </si>
  <si>
    <t>raw_1020</t>
  </si>
  <si>
    <t>raw_1018</t>
  </si>
  <si>
    <t>raw_744</t>
  </si>
  <si>
    <t>f1292_prime</t>
  </si>
  <si>
    <t>f1050_prime</t>
  </si>
  <si>
    <t>f1036_prime</t>
  </si>
  <si>
    <t>f1034_prime</t>
  </si>
  <si>
    <t>f1032_prime</t>
  </si>
  <si>
    <t>raw_1302</t>
  </si>
  <si>
    <t>GDGT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</si>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</sst>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" x14ac:knownFonts="1">
    <font>
      <sz val="12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1" fontId="1" fillId="0" borderId="0" xfId="0" applyNumberFormat="1" applyFont="1"/>
    <xf numFmtId="11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14" fontId="0" fillId="0" borderId="0" xfId="0" applyNumberFormat="1" applyAlignment="1">
      <alignment horizontal="center"/>
    </xf>
    <xf numFmtId="0" fontId="2" fillId="0" borderId="0" xfId="0" applyFont="1"/>
    <xf numFmtId="1" fontId="0" fillId="0" borderId="0" xfId="0" applyNumberFormat="1"/>
    <xf numFmtId="1" fontId="0" fillId="0" borderId="1" xfId="0" applyNumberFormat="1" applyBorder="1"/>
    <xf numFmtId="164" fontId="0" fillId="0" borderId="0" xfId="0" applyNumberFormat="1"/>
    <xf numFmtId="14" fontId="1" fillId="0" borderId="0" xfId="0" applyNumberFormat="1" applyFont="1" applyAlignment="1">
      <alignment horizontal="left"/>
    </xf>
    <xf numFmtId="2" fontId="0" fillId="0" borderId="0" xfId="0" applyNumberFormat="1"/>
    <xf numFmtId="165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C28BC-F51A-2B47-8A91-EC995D67279A}">
  <dimension ref="A1:BB258"/>
  <sheetViews>
    <sheetView topLeftCell="AG196" workbookViewId="0">
      <selection activeCell="AL2" sqref="AL2:BB2"/>
    </sheetView>
  </sheetViews>
  <sheetFormatPr baseColWidth="10" defaultRowHeight="16" x14ac:dyDescent="0.2"/>
  <sheetData>
    <row r="1" spans="1:54" s="1" customFormat="1" ht="13" x14ac:dyDescent="0.15">
      <c r="A1" s="13" t="s">
        <v>2</v>
      </c>
      <c r="E1" s="2"/>
      <c r="F1" s="2"/>
      <c r="G1" s="2"/>
      <c r="H1" s="2"/>
      <c r="I1" s="2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54" s="4" customFormat="1" ht="14" thickBot="1" x14ac:dyDescent="0.2">
      <c r="A2" s="4" t="s">
        <v>3</v>
      </c>
      <c r="B2" s="5" t="s">
        <v>4</v>
      </c>
      <c r="C2" s="4" t="s">
        <v>5</v>
      </c>
      <c r="D2" s="4" t="s">
        <v>6</v>
      </c>
      <c r="E2" s="4" t="s">
        <v>66</v>
      </c>
      <c r="F2" s="4" t="s">
        <v>40</v>
      </c>
      <c r="G2" s="4" t="s">
        <v>41</v>
      </c>
      <c r="H2" s="4" t="s">
        <v>42</v>
      </c>
      <c r="I2" s="4" t="s">
        <v>43</v>
      </c>
      <c r="J2" s="6" t="s">
        <v>48</v>
      </c>
      <c r="K2" s="4" t="s">
        <v>44</v>
      </c>
      <c r="L2" s="4" t="s">
        <v>49</v>
      </c>
      <c r="M2" s="4" t="s">
        <v>45</v>
      </c>
      <c r="N2" s="4" t="s">
        <v>50</v>
      </c>
      <c r="O2" s="4" t="s">
        <v>46</v>
      </c>
      <c r="P2" s="4" t="s">
        <v>51</v>
      </c>
      <c r="Q2" s="4" t="s">
        <v>47</v>
      </c>
      <c r="R2" s="4" t="s">
        <v>52</v>
      </c>
      <c r="S2" s="4" t="s">
        <v>53</v>
      </c>
      <c r="T2" s="4" t="s">
        <v>54</v>
      </c>
      <c r="U2" s="4" t="s">
        <v>55</v>
      </c>
      <c r="V2" s="4" t="s">
        <v>56</v>
      </c>
      <c r="W2" s="4" t="s">
        <v>57</v>
      </c>
      <c r="X2" s="4" t="s">
        <v>58</v>
      </c>
      <c r="Y2" s="4" t="s">
        <v>59</v>
      </c>
      <c r="Z2" s="4" t="s">
        <v>60</v>
      </c>
      <c r="AA2" s="4" t="s">
        <v>0</v>
      </c>
      <c r="AB2" s="4" t="s">
        <v>7</v>
      </c>
      <c r="AC2" s="4" t="s">
        <v>8</v>
      </c>
      <c r="AD2" s="4" t="s">
        <v>9</v>
      </c>
      <c r="AE2" s="4" t="s">
        <v>10</v>
      </c>
      <c r="AF2" s="4" t="s">
        <v>1</v>
      </c>
      <c r="AG2" s="4" t="s">
        <v>11</v>
      </c>
      <c r="AH2" s="4" t="s">
        <v>12</v>
      </c>
      <c r="AI2" s="7" t="s">
        <v>13</v>
      </c>
      <c r="AK2" s="4" t="s">
        <v>26</v>
      </c>
      <c r="AL2" s="4" t="s">
        <v>27</v>
      </c>
      <c r="AM2" s="4" t="s">
        <v>28</v>
      </c>
      <c r="AN2" s="4" t="s">
        <v>29</v>
      </c>
      <c r="AO2" s="4" t="s">
        <v>30</v>
      </c>
      <c r="AP2" s="4" t="s">
        <v>31</v>
      </c>
      <c r="AQ2" s="6" t="s">
        <v>61</v>
      </c>
      <c r="AR2" s="4" t="s">
        <v>32</v>
      </c>
      <c r="AS2" s="4" t="s">
        <v>62</v>
      </c>
      <c r="AT2" s="4" t="s">
        <v>33</v>
      </c>
      <c r="AU2" s="4" t="s">
        <v>63</v>
      </c>
      <c r="AV2" s="4" t="s">
        <v>34</v>
      </c>
      <c r="AW2" s="4" t="s">
        <v>64</v>
      </c>
      <c r="AX2" s="4" t="s">
        <v>35</v>
      </c>
      <c r="AY2" s="4" t="s">
        <v>65</v>
      </c>
      <c r="AZ2" s="4" t="s">
        <v>36</v>
      </c>
      <c r="BA2" s="4" t="s">
        <v>37</v>
      </c>
      <c r="BB2" s="4" t="s">
        <v>38</v>
      </c>
    </row>
    <row r="3" spans="1:54" x14ac:dyDescent="0.2">
      <c r="A3">
        <v>368</v>
      </c>
      <c r="B3" s="8">
        <v>44791</v>
      </c>
      <c r="C3" s="9" t="s">
        <v>25</v>
      </c>
      <c r="D3">
        <v>22080221</v>
      </c>
      <c r="E3" s="10">
        <v>2240746</v>
      </c>
      <c r="F3" s="10">
        <v>749869</v>
      </c>
      <c r="G3" s="10">
        <v>825728</v>
      </c>
      <c r="H3" s="10">
        <v>229173</v>
      </c>
      <c r="I3" s="10">
        <v>12096120</v>
      </c>
      <c r="J3" s="11">
        <v>930862</v>
      </c>
      <c r="K3" s="10">
        <v>413447</v>
      </c>
      <c r="L3" s="10">
        <v>130201</v>
      </c>
      <c r="M3" t="s">
        <v>39</v>
      </c>
      <c r="N3" t="s">
        <v>39</v>
      </c>
      <c r="O3" t="s">
        <v>39</v>
      </c>
      <c r="P3" t="s">
        <v>39</v>
      </c>
      <c r="Q3" s="10">
        <v>1700586</v>
      </c>
      <c r="R3" s="10">
        <v>225605</v>
      </c>
      <c r="S3" s="10">
        <v>105485</v>
      </c>
      <c r="T3" s="10">
        <v>57893</v>
      </c>
      <c r="U3" s="10">
        <v>35425</v>
      </c>
      <c r="V3" s="10">
        <v>10381</v>
      </c>
      <c r="W3" s="10">
        <v>2003406</v>
      </c>
      <c r="X3" s="10">
        <v>234218</v>
      </c>
      <c r="Y3" s="10">
        <v>75359</v>
      </c>
      <c r="Z3" s="10"/>
      <c r="AA3" s="15">
        <f t="shared" ref="AA3:AA66" si="0">SUM(G3,H3,J3)/SUM(F3,G3,H3,J3)</f>
        <v>0.72588820426139189</v>
      </c>
      <c r="AB3" s="14">
        <f t="shared" ref="AB3:AB66" si="1">-10.78+(56.2*AA3)</f>
        <v>30.014917079490225</v>
      </c>
      <c r="AC3" s="14">
        <f t="shared" ref="AC3:AC66" si="2">LOG(((J3+G3+H3)/(J3+F3+G3+H3)),10)</f>
        <v>-0.13913026085777178</v>
      </c>
      <c r="AD3" s="14">
        <f t="shared" ref="AD3:AD66" si="3">LOG(((J3+G3+H3)/(F3+G3+H3)),10)</f>
        <v>4.1505551131326805E-2</v>
      </c>
      <c r="AE3" s="14">
        <f t="shared" ref="AE3:AE66" si="4">7.17+(17.1*(W3/SUM(K3:Y3)))+(25.9*(X3/SUM(K3:Y3)))+(34.4*(Y3/SUM(K3:Y3)))-(28.6*(Q3/SUM(K3:Y3)))</f>
        <v>6.0241838291059739</v>
      </c>
      <c r="AF3" s="12">
        <f t="shared" ref="AF3:AF66" si="5">(K3+L3+Q3+R3+W3)/(I3+K3+L3+Q3+R3+W3)</f>
        <v>0.2699708166245357</v>
      </c>
      <c r="AG3" s="12"/>
      <c r="AH3" s="12"/>
      <c r="AK3" s="10">
        <f>SUM(E3:Y3)</f>
        <v>22064504</v>
      </c>
      <c r="AL3">
        <f>E3/$AK3</f>
        <v>0.10155433360296701</v>
      </c>
      <c r="AM3">
        <f t="shared" ref="AM3:AS3" si="6">F3/$AK3</f>
        <v>3.3985309617655578E-2</v>
      </c>
      <c r="AN3">
        <f t="shared" si="6"/>
        <v>3.742336560114834E-2</v>
      </c>
      <c r="AO3">
        <f t="shared" si="6"/>
        <v>1.0386501323573827E-2</v>
      </c>
      <c r="AP3">
        <f t="shared" si="6"/>
        <v>0.54821626627093001</v>
      </c>
      <c r="AQ3">
        <f t="shared" si="6"/>
        <v>4.2188213249661086E-2</v>
      </c>
      <c r="AR3">
        <f t="shared" si="6"/>
        <v>1.8738105329718719E-2</v>
      </c>
      <c r="AS3">
        <f t="shared" si="6"/>
        <v>5.9009257584036329E-3</v>
      </c>
      <c r="AT3">
        <f>Q3/$AK3</f>
        <v>7.7073384473088535E-2</v>
      </c>
      <c r="AU3">
        <f>R3/$AK3</f>
        <v>1.0224793632342698E-2</v>
      </c>
      <c r="AV3">
        <f>S3/$AK3</f>
        <v>4.7807555519942804E-3</v>
      </c>
      <c r="AW3">
        <f>T3/$AK3</f>
        <v>2.6238069978822094E-3</v>
      </c>
      <c r="AX3">
        <f>U3/$AK3</f>
        <v>1.6055198884144415E-3</v>
      </c>
      <c r="AY3">
        <f>V3/$AK3</f>
        <v>4.704841767573837E-4</v>
      </c>
      <c r="AZ3">
        <f>W3/$AK3</f>
        <v>9.0797690263057812E-2</v>
      </c>
      <c r="BA3">
        <f>X3/$AK3</f>
        <v>1.0615149110081967E-2</v>
      </c>
      <c r="BB3">
        <f>Y3/$AK3</f>
        <v>3.4153951523224813E-3</v>
      </c>
    </row>
    <row r="4" spans="1:54" x14ac:dyDescent="0.2">
      <c r="A4">
        <v>370</v>
      </c>
      <c r="B4" s="8">
        <v>44792</v>
      </c>
      <c r="C4" s="9" t="s">
        <v>25</v>
      </c>
      <c r="D4">
        <v>22080260</v>
      </c>
      <c r="E4" s="10">
        <v>1871202</v>
      </c>
      <c r="F4" s="10">
        <v>635402</v>
      </c>
      <c r="G4" s="10">
        <v>736964</v>
      </c>
      <c r="H4" s="10">
        <v>194445</v>
      </c>
      <c r="I4" s="10">
        <v>10118607</v>
      </c>
      <c r="J4" s="11">
        <v>800818</v>
      </c>
      <c r="K4" s="10">
        <v>346886</v>
      </c>
      <c r="L4" s="10">
        <v>102940</v>
      </c>
      <c r="M4" t="s">
        <v>39</v>
      </c>
      <c r="N4" t="s">
        <v>39</v>
      </c>
      <c r="O4" t="s">
        <v>39</v>
      </c>
      <c r="P4" t="s">
        <v>39</v>
      </c>
      <c r="Q4" s="10">
        <v>1436629</v>
      </c>
      <c r="R4" s="10">
        <v>210889</v>
      </c>
      <c r="S4" s="10">
        <v>96519</v>
      </c>
      <c r="T4" s="10">
        <v>52186</v>
      </c>
      <c r="U4" s="10">
        <v>32332</v>
      </c>
      <c r="V4" s="10">
        <v>8503</v>
      </c>
      <c r="W4" s="10">
        <v>1751658</v>
      </c>
      <c r="X4" s="10">
        <v>199832</v>
      </c>
      <c r="Y4" s="10">
        <v>69332</v>
      </c>
      <c r="Z4" s="10"/>
      <c r="AA4" s="15">
        <f t="shared" si="0"/>
        <v>0.73162940646528662</v>
      </c>
      <c r="AB4" s="14">
        <f t="shared" si="1"/>
        <v>30.337572643349112</v>
      </c>
      <c r="AC4" s="14">
        <f t="shared" si="2"/>
        <v>-0.13570884719651141</v>
      </c>
      <c r="AD4" s="14">
        <f t="shared" si="3"/>
        <v>4.3588191702175455E-2</v>
      </c>
      <c r="AE4" s="14">
        <f t="shared" si="4"/>
        <v>6.3404243511511726</v>
      </c>
      <c r="AF4" s="12">
        <f t="shared" si="5"/>
        <v>0.27556627623238883</v>
      </c>
      <c r="AG4" s="12"/>
      <c r="AH4" s="12"/>
      <c r="AK4" s="10">
        <f t="shared" ref="AK4:AK67" si="7">SUM(E4:Y4)</f>
        <v>18665144</v>
      </c>
      <c r="AL4">
        <f t="shared" ref="AL4:AL67" si="8">E4/$AK4</f>
        <v>0.10025114191457618</v>
      </c>
      <c r="AM4">
        <f t="shared" ref="AM4:AM67" si="9">F4/$AK4</f>
        <v>3.4042169725559041E-2</v>
      </c>
      <c r="AN4">
        <f t="shared" ref="AN4:AN67" si="10">G4/$AK4</f>
        <v>3.9483435005912622E-2</v>
      </c>
      <c r="AO4">
        <f t="shared" ref="AO4:AO67" si="11">H4/$AK4</f>
        <v>1.0417546202697392E-2</v>
      </c>
      <c r="AP4">
        <f t="shared" ref="AP4:AP67" si="12">I4/$AK4</f>
        <v>0.54211245303009714</v>
      </c>
      <c r="AQ4">
        <f t="shared" ref="AQ4:AQ67" si="13">J4/$AK4</f>
        <v>4.2904464064140092E-2</v>
      </c>
      <c r="AR4">
        <f t="shared" ref="AR4:AR67" si="14">K4/$AK4</f>
        <v>1.8584694551512702E-2</v>
      </c>
      <c r="AS4">
        <f t="shared" ref="AS4:AS67" si="15">L4/$AK4</f>
        <v>5.51509273113564E-3</v>
      </c>
      <c r="AT4">
        <f t="shared" ref="AT4:AT67" si="16">Q4/$AK4</f>
        <v>7.6968546291418916E-2</v>
      </c>
      <c r="AU4">
        <f t="shared" ref="AU4:AU67" si="17">R4/$AK4</f>
        <v>1.129854663859009E-2</v>
      </c>
      <c r="AV4">
        <f t="shared" ref="AV4:AV67" si="18">S4/$AK4</f>
        <v>5.1710825268746919E-3</v>
      </c>
      <c r="AW4">
        <f t="shared" ref="AW4:AW67" si="19">T4/$AK4</f>
        <v>2.7959066375271469E-3</v>
      </c>
      <c r="AX4">
        <f t="shared" ref="AX4:AX67" si="20">U4/$AK4</f>
        <v>1.7322127276382117E-3</v>
      </c>
      <c r="AY4">
        <f t="shared" ref="AY4:AY67" si="21">V4/$AK4</f>
        <v>4.5555501741642069E-4</v>
      </c>
      <c r="AZ4">
        <f t="shared" ref="AZ4:AZ67" si="22">W4/$AK4</f>
        <v>9.3846476619735691E-2</v>
      </c>
      <c r="BA4">
        <f t="shared" ref="BA4:BA67" si="23">X4/$AK4</f>
        <v>1.0706159030972384E-2</v>
      </c>
      <c r="BB4">
        <f t="shared" ref="BB4:BB67" si="24">Y4/$AK4</f>
        <v>3.7145172841956107E-3</v>
      </c>
    </row>
    <row r="5" spans="1:54" x14ac:dyDescent="0.2">
      <c r="A5">
        <v>149</v>
      </c>
      <c r="B5" s="8">
        <v>43537</v>
      </c>
      <c r="C5" s="9" t="s">
        <v>22</v>
      </c>
      <c r="D5">
        <v>19030036</v>
      </c>
      <c r="E5" s="10">
        <v>348386</v>
      </c>
      <c r="F5" s="10">
        <v>119458</v>
      </c>
      <c r="G5" s="10">
        <v>138583</v>
      </c>
      <c r="H5" s="10">
        <v>39343</v>
      </c>
      <c r="I5" s="10">
        <v>1846610</v>
      </c>
      <c r="J5" s="11">
        <v>173316</v>
      </c>
      <c r="K5" s="10">
        <v>70564</v>
      </c>
      <c r="L5" s="10">
        <v>20115</v>
      </c>
      <c r="M5" t="s">
        <v>39</v>
      </c>
      <c r="N5" t="s">
        <v>39</v>
      </c>
      <c r="O5" t="s">
        <v>39</v>
      </c>
      <c r="P5" t="s">
        <v>39</v>
      </c>
      <c r="Q5" s="10">
        <v>312111</v>
      </c>
      <c r="R5" s="10">
        <v>44524</v>
      </c>
      <c r="S5" s="10">
        <v>21133</v>
      </c>
      <c r="T5" s="10">
        <v>9567</v>
      </c>
      <c r="U5" s="10">
        <v>5926</v>
      </c>
      <c r="V5" s="10">
        <v>2218</v>
      </c>
      <c r="W5" s="10">
        <v>359878</v>
      </c>
      <c r="X5" s="10">
        <v>40161</v>
      </c>
      <c r="Y5" s="10">
        <v>14135</v>
      </c>
      <c r="Z5" s="10"/>
      <c r="AA5" s="15">
        <f t="shared" si="0"/>
        <v>0.74621202464414704</v>
      </c>
      <c r="AB5" s="14">
        <f t="shared" si="1"/>
        <v>31.157115785001068</v>
      </c>
      <c r="AC5" s="14">
        <f t="shared" si="2"/>
        <v>-0.12713775691067686</v>
      </c>
      <c r="AD5" s="14">
        <f t="shared" si="3"/>
        <v>7.228884270640952E-2</v>
      </c>
      <c r="AE5" s="14">
        <f t="shared" si="4"/>
        <v>5.7860139815090434</v>
      </c>
      <c r="AF5" s="12">
        <f t="shared" si="5"/>
        <v>0.30416436493755</v>
      </c>
      <c r="AG5" s="12"/>
      <c r="AH5" s="12"/>
      <c r="AK5" s="10">
        <f t="shared" si="7"/>
        <v>3566028</v>
      </c>
      <c r="AL5">
        <f t="shared" si="8"/>
        <v>9.7695811698618185E-2</v>
      </c>
      <c r="AM5">
        <f t="shared" si="9"/>
        <v>3.349889569010675E-2</v>
      </c>
      <c r="AN5">
        <f t="shared" si="10"/>
        <v>3.886200557034325E-2</v>
      </c>
      <c r="AO5">
        <f t="shared" si="11"/>
        <v>1.10327232427788E-2</v>
      </c>
      <c r="AP5">
        <f t="shared" si="12"/>
        <v>0.51783384763103379</v>
      </c>
      <c r="AQ5">
        <f t="shared" si="13"/>
        <v>4.8601973960944782E-2</v>
      </c>
      <c r="AR5">
        <f t="shared" si="14"/>
        <v>1.9787842383738995E-2</v>
      </c>
      <c r="AS5">
        <f t="shared" si="15"/>
        <v>5.6407296858016816E-3</v>
      </c>
      <c r="AT5">
        <f t="shared" si="16"/>
        <v>8.7523429429045424E-2</v>
      </c>
      <c r="AU5">
        <f t="shared" si="17"/>
        <v>1.2485600225236594E-2</v>
      </c>
      <c r="AV5">
        <f t="shared" si="18"/>
        <v>5.9262013646555773E-3</v>
      </c>
      <c r="AW5">
        <f t="shared" si="19"/>
        <v>2.6828168483253637E-3</v>
      </c>
      <c r="AX5">
        <f t="shared" si="20"/>
        <v>1.6617928967467446E-3</v>
      </c>
      <c r="AY5">
        <f t="shared" si="21"/>
        <v>6.2198053408442106E-4</v>
      </c>
      <c r="AZ5">
        <f t="shared" si="22"/>
        <v>0.10091844483554252</v>
      </c>
      <c r="BA5">
        <f t="shared" si="23"/>
        <v>1.1262110112427608E-2</v>
      </c>
      <c r="BB5">
        <f t="shared" si="24"/>
        <v>3.9637938905695636E-3</v>
      </c>
    </row>
    <row r="6" spans="1:54" x14ac:dyDescent="0.2">
      <c r="A6">
        <v>152</v>
      </c>
      <c r="B6" s="8">
        <v>43539</v>
      </c>
      <c r="C6" s="9" t="s">
        <v>22</v>
      </c>
      <c r="D6">
        <v>19030043</v>
      </c>
      <c r="E6" s="10">
        <v>568700</v>
      </c>
      <c r="F6" s="10">
        <v>186582</v>
      </c>
      <c r="G6" s="10">
        <v>211595</v>
      </c>
      <c r="H6" s="10">
        <v>55135</v>
      </c>
      <c r="I6" s="10">
        <v>2928910</v>
      </c>
      <c r="J6" s="11">
        <v>225131</v>
      </c>
      <c r="K6" s="10">
        <v>92707</v>
      </c>
      <c r="L6" s="10">
        <v>29854</v>
      </c>
      <c r="M6" t="s">
        <v>39</v>
      </c>
      <c r="N6" t="s">
        <v>39</v>
      </c>
      <c r="O6" t="s">
        <v>39</v>
      </c>
      <c r="P6" t="s">
        <v>39</v>
      </c>
      <c r="Q6" s="10">
        <v>425988</v>
      </c>
      <c r="R6" s="10">
        <v>55296</v>
      </c>
      <c r="S6" s="10">
        <v>23423</v>
      </c>
      <c r="T6" s="10">
        <v>10256</v>
      </c>
      <c r="U6" s="10">
        <v>7416</v>
      </c>
      <c r="V6" s="10">
        <v>2271</v>
      </c>
      <c r="W6" s="10">
        <v>477725</v>
      </c>
      <c r="X6" s="10">
        <v>45229</v>
      </c>
      <c r="Y6" s="10">
        <v>13315</v>
      </c>
      <c r="Z6" s="10"/>
      <c r="AA6" s="15">
        <f t="shared" si="0"/>
        <v>0.72498500242466946</v>
      </c>
      <c r="AB6" s="14">
        <f t="shared" si="1"/>
        <v>29.964157136266422</v>
      </c>
      <c r="AC6" s="14">
        <f t="shared" si="2"/>
        <v>-0.13967097747256169</v>
      </c>
      <c r="AD6" s="14">
        <f t="shared" si="3"/>
        <v>3.5445172631356499E-2</v>
      </c>
      <c r="AE6" s="14">
        <f t="shared" si="4"/>
        <v>5.155016899313889</v>
      </c>
      <c r="AF6" s="12">
        <f t="shared" si="5"/>
        <v>0.26968592288204901</v>
      </c>
      <c r="AG6" s="12"/>
      <c r="AH6" s="12"/>
      <c r="AK6" s="10">
        <f t="shared" si="7"/>
        <v>5359533</v>
      </c>
      <c r="AL6">
        <f t="shared" si="8"/>
        <v>0.1061099912996151</v>
      </c>
      <c r="AM6">
        <f t="shared" si="9"/>
        <v>3.4813107783831163E-2</v>
      </c>
      <c r="AN6">
        <f t="shared" si="10"/>
        <v>3.9480118883492274E-2</v>
      </c>
      <c r="AO6">
        <f t="shared" si="11"/>
        <v>1.0287276895207101E-2</v>
      </c>
      <c r="AP6">
        <f t="shared" si="12"/>
        <v>0.54648604645218157</v>
      </c>
      <c r="AQ6">
        <f t="shared" si="13"/>
        <v>4.2005712064838482E-2</v>
      </c>
      <c r="AR6">
        <f t="shared" si="14"/>
        <v>1.7297589174280668E-2</v>
      </c>
      <c r="AS6">
        <f t="shared" si="15"/>
        <v>5.570261438823121E-3</v>
      </c>
      <c r="AT6">
        <f t="shared" si="16"/>
        <v>7.9482298177844968E-2</v>
      </c>
      <c r="AU6">
        <f t="shared" si="17"/>
        <v>1.0317316825924945E-2</v>
      </c>
      <c r="AV6">
        <f t="shared" si="18"/>
        <v>4.3703434608948202E-3</v>
      </c>
      <c r="AW6">
        <f t="shared" si="19"/>
        <v>1.9135995617528617E-3</v>
      </c>
      <c r="AX6">
        <f t="shared" si="20"/>
        <v>1.3837026472269132E-3</v>
      </c>
      <c r="AY6">
        <f t="shared" si="21"/>
        <v>4.2373094820015103E-4</v>
      </c>
      <c r="AZ6">
        <f t="shared" si="22"/>
        <v>8.9135564609827009E-2</v>
      </c>
      <c r="BA6">
        <f t="shared" si="23"/>
        <v>8.4389815306669443E-3</v>
      </c>
      <c r="BB6">
        <f t="shared" si="24"/>
        <v>2.4843582453919024E-3</v>
      </c>
    </row>
    <row r="7" spans="1:54" x14ac:dyDescent="0.2">
      <c r="A7">
        <v>153</v>
      </c>
      <c r="B7" s="8">
        <v>43543</v>
      </c>
      <c r="C7" s="9" t="s">
        <v>22</v>
      </c>
      <c r="D7">
        <v>19030051</v>
      </c>
      <c r="E7" s="10">
        <v>357645</v>
      </c>
      <c r="F7" s="10">
        <v>120575</v>
      </c>
      <c r="G7" s="10">
        <v>144520</v>
      </c>
      <c r="H7" s="10">
        <v>38577</v>
      </c>
      <c r="I7" s="10">
        <v>1822573</v>
      </c>
      <c r="J7" s="11">
        <v>158712</v>
      </c>
      <c r="K7" s="10">
        <v>67022</v>
      </c>
      <c r="L7" s="10">
        <v>20027</v>
      </c>
      <c r="M7" t="s">
        <v>39</v>
      </c>
      <c r="N7" t="s">
        <v>39</v>
      </c>
      <c r="O7" t="s">
        <v>39</v>
      </c>
      <c r="P7" t="s">
        <v>39</v>
      </c>
      <c r="Q7" s="10">
        <v>282506</v>
      </c>
      <c r="R7" s="10">
        <v>35344</v>
      </c>
      <c r="S7" s="10">
        <v>19307</v>
      </c>
      <c r="T7" s="10">
        <v>9401</v>
      </c>
      <c r="U7" s="10">
        <v>6065</v>
      </c>
      <c r="V7" s="10">
        <v>1626</v>
      </c>
      <c r="W7" s="10">
        <v>327015</v>
      </c>
      <c r="X7" s="10">
        <v>36049</v>
      </c>
      <c r="Y7" s="10">
        <v>12707</v>
      </c>
      <c r="Z7" s="10"/>
      <c r="AA7" s="15">
        <f t="shared" si="0"/>
        <v>0.73923189383715704</v>
      </c>
      <c r="AB7" s="14">
        <f t="shared" si="1"/>
        <v>30.764832433648223</v>
      </c>
      <c r="AC7" s="14">
        <f t="shared" si="2"/>
        <v>-0.13121930393801029</v>
      </c>
      <c r="AD7" s="14">
        <f t="shared" si="3"/>
        <v>5.1378743972392109E-2</v>
      </c>
      <c r="AE7" s="14">
        <f t="shared" si="4"/>
        <v>5.8030099416328369</v>
      </c>
      <c r="AF7" s="12">
        <f t="shared" si="5"/>
        <v>0.28652093355730524</v>
      </c>
      <c r="AG7" s="12"/>
      <c r="AH7" s="12"/>
      <c r="AK7" s="10">
        <f t="shared" si="7"/>
        <v>3459671</v>
      </c>
      <c r="AL7">
        <f t="shared" si="8"/>
        <v>0.1033754365660781</v>
      </c>
      <c r="AM7">
        <f t="shared" si="9"/>
        <v>3.4851579817849733E-2</v>
      </c>
      <c r="AN7">
        <f t="shared" si="10"/>
        <v>4.1772758161108384E-2</v>
      </c>
      <c r="AO7">
        <f t="shared" si="11"/>
        <v>1.115048222793439E-2</v>
      </c>
      <c r="AP7">
        <f t="shared" si="12"/>
        <v>0.52680529449187508</v>
      </c>
      <c r="AQ7">
        <f t="shared" si="13"/>
        <v>4.5874882322625474E-2</v>
      </c>
      <c r="AR7">
        <f t="shared" si="14"/>
        <v>1.937236228531557E-2</v>
      </c>
      <c r="AS7">
        <f t="shared" si="15"/>
        <v>5.7887007174959697E-3</v>
      </c>
      <c r="AT7">
        <f t="shared" si="16"/>
        <v>8.1656897433310852E-2</v>
      </c>
      <c r="AU7">
        <f t="shared" si="17"/>
        <v>1.0216000307543695E-2</v>
      </c>
      <c r="AV7">
        <f t="shared" si="18"/>
        <v>5.5805884432363652E-3</v>
      </c>
      <c r="AW7">
        <f t="shared" si="19"/>
        <v>2.7173104032146411E-3</v>
      </c>
      <c r="AX7">
        <f t="shared" si="20"/>
        <v>1.753056865811807E-3</v>
      </c>
      <c r="AY7">
        <f t="shared" si="21"/>
        <v>4.6998688603627341E-4</v>
      </c>
      <c r="AZ7">
        <f t="shared" si="22"/>
        <v>9.4521993565284096E-2</v>
      </c>
      <c r="BA7">
        <f t="shared" si="23"/>
        <v>1.041977690942289E-2</v>
      </c>
      <c r="BB7">
        <f t="shared" si="24"/>
        <v>3.6728925958566579E-3</v>
      </c>
    </row>
    <row r="8" spans="1:54" x14ac:dyDescent="0.2">
      <c r="A8">
        <v>154</v>
      </c>
      <c r="B8" s="8">
        <v>43543</v>
      </c>
      <c r="C8" s="9" t="s">
        <v>22</v>
      </c>
      <c r="D8">
        <v>19030052</v>
      </c>
      <c r="E8" s="10">
        <v>366693</v>
      </c>
      <c r="F8" s="10">
        <v>124215</v>
      </c>
      <c r="G8" s="10">
        <v>143757</v>
      </c>
      <c r="H8" s="10">
        <v>40338</v>
      </c>
      <c r="I8" s="10">
        <v>1819111</v>
      </c>
      <c r="J8" s="11">
        <v>160291</v>
      </c>
      <c r="K8" s="10">
        <v>67979</v>
      </c>
      <c r="L8" s="10">
        <v>21191</v>
      </c>
      <c r="M8" t="s">
        <v>39</v>
      </c>
      <c r="N8" t="s">
        <v>39</v>
      </c>
      <c r="O8" t="s">
        <v>39</v>
      </c>
      <c r="P8" t="s">
        <v>39</v>
      </c>
      <c r="Q8" s="10">
        <v>280693</v>
      </c>
      <c r="R8" s="10">
        <v>42555</v>
      </c>
      <c r="S8" s="10">
        <v>19926</v>
      </c>
      <c r="T8" s="10">
        <v>8991</v>
      </c>
      <c r="U8" s="10">
        <v>4979</v>
      </c>
      <c r="V8" s="10">
        <v>1522</v>
      </c>
      <c r="W8" s="10">
        <v>325351</v>
      </c>
      <c r="X8" s="10">
        <v>36351</v>
      </c>
      <c r="Y8" s="10">
        <v>13284</v>
      </c>
      <c r="Z8" s="10"/>
      <c r="AA8" s="15">
        <f t="shared" si="0"/>
        <v>0.73492374109316883</v>
      </c>
      <c r="AB8" s="14">
        <f t="shared" si="1"/>
        <v>30.522714249436092</v>
      </c>
      <c r="AC8" s="14">
        <f t="shared" si="2"/>
        <v>-0.13375772287587362</v>
      </c>
      <c r="AD8" s="14">
        <f t="shared" si="3"/>
        <v>4.8057876928162782E-2</v>
      </c>
      <c r="AE8" s="14">
        <f t="shared" si="4"/>
        <v>5.8746321075518164</v>
      </c>
      <c r="AF8" s="12">
        <f t="shared" si="5"/>
        <v>0.28854267701260911</v>
      </c>
      <c r="AG8" s="12"/>
      <c r="AH8" s="12"/>
      <c r="AK8" s="10">
        <f t="shared" si="7"/>
        <v>3477227</v>
      </c>
      <c r="AL8">
        <f t="shared" si="8"/>
        <v>0.1054555828538085</v>
      </c>
      <c r="AM8">
        <f t="shared" si="9"/>
        <v>3.5722430545949403E-2</v>
      </c>
      <c r="AN8">
        <f t="shared" si="10"/>
        <v>4.134242601935393E-2</v>
      </c>
      <c r="AO8">
        <f t="shared" si="11"/>
        <v>1.1600623140220642E-2</v>
      </c>
      <c r="AP8">
        <f t="shared" si="12"/>
        <v>0.52314991227204899</v>
      </c>
      <c r="AQ8">
        <f t="shared" si="13"/>
        <v>4.6097364365340544E-2</v>
      </c>
      <c r="AR8">
        <f t="shared" si="14"/>
        <v>1.9549773425778644E-2</v>
      </c>
      <c r="AS8">
        <f t="shared" si="15"/>
        <v>6.094223931885954E-3</v>
      </c>
      <c r="AT8">
        <f t="shared" si="16"/>
        <v>8.0723231471514514E-2</v>
      </c>
      <c r="AU8">
        <f t="shared" si="17"/>
        <v>1.2238200152017686E-2</v>
      </c>
      <c r="AV8">
        <f t="shared" si="18"/>
        <v>5.730428298181281E-3</v>
      </c>
      <c r="AW8">
        <f t="shared" si="19"/>
        <v>2.5856810613744804E-3</v>
      </c>
      <c r="AX8">
        <f t="shared" si="20"/>
        <v>1.4318881108423465E-3</v>
      </c>
      <c r="AY8">
        <f t="shared" si="21"/>
        <v>4.377051023703658E-4</v>
      </c>
      <c r="AZ8">
        <f t="shared" si="22"/>
        <v>9.3566223890473643E-2</v>
      </c>
      <c r="BA8">
        <f t="shared" si="23"/>
        <v>1.0454019826718244E-2</v>
      </c>
      <c r="BB8">
        <f t="shared" si="24"/>
        <v>3.820285532120854E-3</v>
      </c>
    </row>
    <row r="9" spans="1:54" x14ac:dyDescent="0.2">
      <c r="A9">
        <v>155</v>
      </c>
      <c r="B9" s="8">
        <v>43543</v>
      </c>
      <c r="C9" s="9" t="s">
        <v>22</v>
      </c>
      <c r="D9">
        <v>19030053</v>
      </c>
      <c r="E9" s="10">
        <v>376469</v>
      </c>
      <c r="F9" s="10">
        <v>124950</v>
      </c>
      <c r="G9" s="10">
        <v>146619</v>
      </c>
      <c r="H9" s="10">
        <v>40978</v>
      </c>
      <c r="I9" s="10">
        <v>1886010</v>
      </c>
      <c r="J9" s="11">
        <v>167351</v>
      </c>
      <c r="K9" s="10">
        <v>67729</v>
      </c>
      <c r="L9" s="10">
        <v>19688</v>
      </c>
      <c r="M9" t="s">
        <v>39</v>
      </c>
      <c r="N9" t="s">
        <v>39</v>
      </c>
      <c r="O9" t="s">
        <v>39</v>
      </c>
      <c r="P9" t="s">
        <v>39</v>
      </c>
      <c r="Q9" s="10">
        <v>284585</v>
      </c>
      <c r="R9" s="10">
        <v>44303</v>
      </c>
      <c r="S9" s="10">
        <v>17349</v>
      </c>
      <c r="T9" s="10">
        <v>11839</v>
      </c>
      <c r="U9" s="10">
        <v>5614</v>
      </c>
      <c r="V9" s="10"/>
      <c r="W9" s="10">
        <v>331307</v>
      </c>
      <c r="X9" s="10">
        <v>36366</v>
      </c>
      <c r="Y9" s="10">
        <v>13710</v>
      </c>
      <c r="Z9" s="10"/>
      <c r="AA9" s="15">
        <f t="shared" si="0"/>
        <v>0.73963217183651531</v>
      </c>
      <c r="AB9" s="14">
        <f t="shared" si="1"/>
        <v>30.787328057212164</v>
      </c>
      <c r="AC9" s="14">
        <f t="shared" si="2"/>
        <v>-0.13098420656208681</v>
      </c>
      <c r="AD9" s="14">
        <f t="shared" si="3"/>
        <v>5.5249398770392102E-2</v>
      </c>
      <c r="AE9" s="14">
        <f t="shared" si="4"/>
        <v>5.896377614145516</v>
      </c>
      <c r="AF9" s="12">
        <f t="shared" si="5"/>
        <v>0.28387217299976991</v>
      </c>
      <c r="AG9" s="12"/>
      <c r="AH9" s="12"/>
      <c r="AK9" s="10">
        <f t="shared" si="7"/>
        <v>3574867</v>
      </c>
      <c r="AL9">
        <f t="shared" si="8"/>
        <v>0.10530993181005055</v>
      </c>
      <c r="AM9">
        <f t="shared" si="9"/>
        <v>3.4952349276210833E-2</v>
      </c>
      <c r="AN9">
        <f t="shared" si="10"/>
        <v>4.1013833521638704E-2</v>
      </c>
      <c r="AO9">
        <f t="shared" si="11"/>
        <v>1.1462804070752841E-2</v>
      </c>
      <c r="AP9">
        <f t="shared" si="12"/>
        <v>0.52757487201621767</v>
      </c>
      <c r="AQ9">
        <f t="shared" si="13"/>
        <v>4.6813210113830807E-2</v>
      </c>
      <c r="AR9">
        <f t="shared" si="14"/>
        <v>1.8945879664893826E-2</v>
      </c>
      <c r="AS9">
        <f t="shared" si="15"/>
        <v>5.5073377555025123E-3</v>
      </c>
      <c r="AT9">
        <f t="shared" si="16"/>
        <v>7.9607157413128932E-2</v>
      </c>
      <c r="AU9">
        <f t="shared" si="17"/>
        <v>1.2392908603313074E-2</v>
      </c>
      <c r="AV9">
        <f t="shared" si="18"/>
        <v>4.8530476798157801E-3</v>
      </c>
      <c r="AW9">
        <f t="shared" si="19"/>
        <v>3.3117315972873954E-3</v>
      </c>
      <c r="AX9">
        <f t="shared" si="20"/>
        <v>1.5704080739227502E-3</v>
      </c>
      <c r="AY9">
        <f t="shared" si="21"/>
        <v>0</v>
      </c>
      <c r="AZ9">
        <f t="shared" si="22"/>
        <v>9.2676734547047487E-2</v>
      </c>
      <c r="BA9">
        <f t="shared" si="23"/>
        <v>1.017268614468734E-2</v>
      </c>
      <c r="BB9">
        <f t="shared" si="24"/>
        <v>3.835107711699484E-3</v>
      </c>
    </row>
    <row r="10" spans="1:54" x14ac:dyDescent="0.2">
      <c r="A10">
        <v>159</v>
      </c>
      <c r="B10" s="8">
        <v>43565</v>
      </c>
      <c r="C10" s="9" t="s">
        <v>22</v>
      </c>
      <c r="D10">
        <v>19040029</v>
      </c>
      <c r="E10" s="10">
        <v>320820</v>
      </c>
      <c r="F10" s="10">
        <v>108163</v>
      </c>
      <c r="G10" s="10">
        <v>120849</v>
      </c>
      <c r="H10" s="10">
        <v>34133</v>
      </c>
      <c r="I10" s="10">
        <v>1564520</v>
      </c>
      <c r="J10" s="11">
        <v>132919</v>
      </c>
      <c r="K10" s="10">
        <v>58305</v>
      </c>
      <c r="L10" s="10">
        <v>17444</v>
      </c>
      <c r="M10" t="s">
        <v>39</v>
      </c>
      <c r="N10" t="s">
        <v>39</v>
      </c>
      <c r="O10" t="s">
        <v>39</v>
      </c>
      <c r="P10" t="s">
        <v>39</v>
      </c>
      <c r="Q10" s="10">
        <v>253195</v>
      </c>
      <c r="R10" s="10">
        <v>33129</v>
      </c>
      <c r="S10" s="10">
        <v>17046</v>
      </c>
      <c r="T10" s="10">
        <v>7569</v>
      </c>
      <c r="U10" s="10">
        <v>5237</v>
      </c>
      <c r="V10" s="10">
        <v>1000</v>
      </c>
      <c r="W10" s="10">
        <v>290786</v>
      </c>
      <c r="X10" s="10">
        <v>34559</v>
      </c>
      <c r="Y10" s="10">
        <v>11417</v>
      </c>
      <c r="Z10" s="10"/>
      <c r="AA10" s="15">
        <f t="shared" si="0"/>
        <v>0.72690524763674558</v>
      </c>
      <c r="AB10" s="14">
        <f t="shared" si="1"/>
        <v>30.072074917185105</v>
      </c>
      <c r="AC10" s="14">
        <f t="shared" si="2"/>
        <v>-0.13852219589526588</v>
      </c>
      <c r="AD10" s="14">
        <f t="shared" si="3"/>
        <v>3.9048050934005735E-2</v>
      </c>
      <c r="AE10" s="14">
        <f t="shared" si="4"/>
        <v>5.8254323977266971</v>
      </c>
      <c r="AF10" s="12">
        <f t="shared" si="5"/>
        <v>0.29442824163122316</v>
      </c>
      <c r="AG10" s="12"/>
      <c r="AH10" s="12"/>
      <c r="AK10" s="10">
        <f t="shared" si="7"/>
        <v>3011091</v>
      </c>
      <c r="AL10">
        <f t="shared" si="8"/>
        <v>0.10654609907173181</v>
      </c>
      <c r="AM10">
        <f t="shared" si="9"/>
        <v>3.5921531431630592E-2</v>
      </c>
      <c r="AN10">
        <f t="shared" si="10"/>
        <v>4.0134622301351904E-2</v>
      </c>
      <c r="AO10">
        <f t="shared" si="11"/>
        <v>1.1335758367980243E-2</v>
      </c>
      <c r="AP10">
        <f t="shared" si="12"/>
        <v>0.51958575811890106</v>
      </c>
      <c r="AQ10">
        <f t="shared" si="13"/>
        <v>4.4143136158953683E-2</v>
      </c>
      <c r="AR10">
        <f t="shared" si="14"/>
        <v>1.9363413460436765E-2</v>
      </c>
      <c r="AS10">
        <f t="shared" si="15"/>
        <v>5.7932490250211634E-3</v>
      </c>
      <c r="AT10">
        <f t="shared" si="16"/>
        <v>8.4087461986369724E-2</v>
      </c>
      <c r="AU10">
        <f t="shared" si="17"/>
        <v>1.1002324406668547E-2</v>
      </c>
      <c r="AV10">
        <f t="shared" si="18"/>
        <v>5.6610710204374427E-3</v>
      </c>
      <c r="AW10">
        <f t="shared" si="19"/>
        <v>2.5137068258647777E-3</v>
      </c>
      <c r="AX10">
        <f t="shared" si="20"/>
        <v>1.7392367085551383E-3</v>
      </c>
      <c r="AY10">
        <f t="shared" si="21"/>
        <v>3.3210553915507699E-4</v>
      </c>
      <c r="AZ10">
        <f t="shared" si="22"/>
        <v>9.6571641308748221E-2</v>
      </c>
      <c r="BA10">
        <f t="shared" si="23"/>
        <v>1.1477235327660306E-2</v>
      </c>
      <c r="BB10">
        <f t="shared" si="24"/>
        <v>3.7916489405335142E-3</v>
      </c>
    </row>
    <row r="11" spans="1:54" x14ac:dyDescent="0.2">
      <c r="A11">
        <v>163</v>
      </c>
      <c r="B11" s="8">
        <v>43601</v>
      </c>
      <c r="C11" s="9" t="s">
        <v>22</v>
      </c>
      <c r="D11">
        <v>19050042</v>
      </c>
      <c r="E11" s="10">
        <v>285486</v>
      </c>
      <c r="F11" s="10">
        <v>98987</v>
      </c>
      <c r="G11" s="10">
        <v>109707</v>
      </c>
      <c r="H11" s="10">
        <v>32423</v>
      </c>
      <c r="I11" s="10">
        <v>1386649</v>
      </c>
      <c r="J11" s="11">
        <v>124670</v>
      </c>
      <c r="K11" s="10">
        <v>55803</v>
      </c>
      <c r="L11" s="10">
        <v>16422</v>
      </c>
      <c r="M11" t="s">
        <v>39</v>
      </c>
      <c r="N11" t="s">
        <v>39</v>
      </c>
      <c r="O11" t="s">
        <v>39</v>
      </c>
      <c r="P11" t="s">
        <v>39</v>
      </c>
      <c r="Q11" s="10">
        <v>220915</v>
      </c>
      <c r="R11" s="10">
        <v>33255</v>
      </c>
      <c r="S11" s="10">
        <v>15487</v>
      </c>
      <c r="T11" s="10">
        <v>6095</v>
      </c>
      <c r="U11" s="10">
        <v>4267</v>
      </c>
      <c r="V11" s="10"/>
      <c r="W11" s="10">
        <v>261610</v>
      </c>
      <c r="X11" s="10">
        <v>27913</v>
      </c>
      <c r="Y11" s="10">
        <v>9567</v>
      </c>
      <c r="Z11" s="10"/>
      <c r="AA11" s="15">
        <f t="shared" si="0"/>
        <v>0.72938622750398452</v>
      </c>
      <c r="AB11" s="14">
        <f t="shared" si="1"/>
        <v>30.211505985723932</v>
      </c>
      <c r="AC11" s="14">
        <f t="shared" si="2"/>
        <v>-0.1370424414273537</v>
      </c>
      <c r="AD11" s="14">
        <f t="shared" si="3"/>
        <v>4.3957993772424278E-2</v>
      </c>
      <c r="AE11" s="14">
        <f t="shared" si="4"/>
        <v>5.9531335382461243</v>
      </c>
      <c r="AF11" s="12">
        <f t="shared" si="5"/>
        <v>0.29777621801085152</v>
      </c>
      <c r="AG11" s="12"/>
      <c r="AH11" s="12"/>
      <c r="AK11" s="10">
        <f t="shared" si="7"/>
        <v>2689256</v>
      </c>
      <c r="AL11">
        <f t="shared" si="8"/>
        <v>0.10615798570310897</v>
      </c>
      <c r="AM11">
        <f t="shared" si="9"/>
        <v>3.6808321706821516E-2</v>
      </c>
      <c r="AN11">
        <f t="shared" si="10"/>
        <v>4.0794554330268296E-2</v>
      </c>
      <c r="AO11">
        <f t="shared" si="11"/>
        <v>1.205649443563573E-2</v>
      </c>
      <c r="AP11">
        <f t="shared" si="12"/>
        <v>0.51562551129382994</v>
      </c>
      <c r="AQ11">
        <f t="shared" si="13"/>
        <v>4.6358546750476709E-2</v>
      </c>
      <c r="AR11">
        <f t="shared" si="14"/>
        <v>2.0750348795354551E-2</v>
      </c>
      <c r="AS11">
        <f t="shared" si="15"/>
        <v>6.1065216550599865E-3</v>
      </c>
      <c r="AT11">
        <f t="shared" si="16"/>
        <v>8.2147255597830773E-2</v>
      </c>
      <c r="AU11">
        <f t="shared" si="17"/>
        <v>1.2365873684022644E-2</v>
      </c>
      <c r="AV11">
        <f t="shared" si="18"/>
        <v>5.7588418506828651E-3</v>
      </c>
      <c r="AW11">
        <f t="shared" si="19"/>
        <v>2.2664261044690426E-3</v>
      </c>
      <c r="AX11">
        <f t="shared" si="20"/>
        <v>1.5866841981574085E-3</v>
      </c>
      <c r="AY11">
        <f t="shared" si="21"/>
        <v>0</v>
      </c>
      <c r="AZ11">
        <f t="shared" si="22"/>
        <v>9.7279693714544091E-2</v>
      </c>
      <c r="BA11">
        <f t="shared" si="23"/>
        <v>1.0379450673346086E-2</v>
      </c>
      <c r="BB11">
        <f t="shared" si="24"/>
        <v>3.5574895063913586E-3</v>
      </c>
    </row>
    <row r="12" spans="1:54" x14ac:dyDescent="0.2">
      <c r="A12">
        <v>164</v>
      </c>
      <c r="B12" s="8">
        <v>43629</v>
      </c>
      <c r="C12" s="9" t="s">
        <v>22</v>
      </c>
      <c r="D12">
        <v>19060061</v>
      </c>
      <c r="E12" s="10">
        <v>1791900</v>
      </c>
      <c r="F12" s="10">
        <v>616451</v>
      </c>
      <c r="G12" s="10">
        <v>731656</v>
      </c>
      <c r="H12" s="10">
        <v>196514</v>
      </c>
      <c r="I12" s="10">
        <v>9262790</v>
      </c>
      <c r="J12" s="11">
        <v>778154</v>
      </c>
      <c r="K12" s="10">
        <v>352982</v>
      </c>
      <c r="L12" s="10">
        <v>124033</v>
      </c>
      <c r="M12" t="s">
        <v>39</v>
      </c>
      <c r="N12" t="s">
        <v>39</v>
      </c>
      <c r="O12" t="s">
        <v>39</v>
      </c>
      <c r="P12" t="s">
        <v>39</v>
      </c>
      <c r="Q12" s="10">
        <v>1342170</v>
      </c>
      <c r="R12" s="10">
        <v>197463</v>
      </c>
      <c r="S12" s="10">
        <v>100109</v>
      </c>
      <c r="T12" s="10">
        <v>41039</v>
      </c>
      <c r="U12" s="10">
        <v>27351</v>
      </c>
      <c r="V12" s="10">
        <v>6968</v>
      </c>
      <c r="W12" s="10">
        <v>1531500</v>
      </c>
      <c r="X12" s="10">
        <v>189544</v>
      </c>
      <c r="Y12" s="10">
        <v>64144</v>
      </c>
      <c r="Z12" s="10"/>
      <c r="AA12" s="15">
        <f t="shared" si="0"/>
        <v>0.73460580555585453</v>
      </c>
      <c r="AB12" s="14">
        <f t="shared" si="1"/>
        <v>30.504846272239028</v>
      </c>
      <c r="AC12" s="14">
        <f t="shared" si="2"/>
        <v>-0.13394564376787038</v>
      </c>
      <c r="AD12" s="14">
        <f t="shared" si="3"/>
        <v>4.3239564289474793E-2</v>
      </c>
      <c r="AE12" s="14">
        <f t="shared" si="4"/>
        <v>5.8923329980139787</v>
      </c>
      <c r="AF12" s="12">
        <f t="shared" si="5"/>
        <v>0.27696238948311203</v>
      </c>
      <c r="AG12" s="12"/>
      <c r="AH12" s="12"/>
      <c r="AK12" s="10">
        <f t="shared" si="7"/>
        <v>17354768</v>
      </c>
      <c r="AL12">
        <f t="shared" si="8"/>
        <v>0.10325116417574698</v>
      </c>
      <c r="AM12">
        <f t="shared" si="9"/>
        <v>3.5520555503824658E-2</v>
      </c>
      <c r="AN12">
        <f t="shared" si="10"/>
        <v>4.2158788870009671E-2</v>
      </c>
      <c r="AO12">
        <f t="shared" si="11"/>
        <v>1.1323343533027927E-2</v>
      </c>
      <c r="AP12">
        <f t="shared" si="12"/>
        <v>0.5337317099254798</v>
      </c>
      <c r="AQ12">
        <f t="shared" si="13"/>
        <v>4.4838052574370339E-2</v>
      </c>
      <c r="AR12">
        <f t="shared" si="14"/>
        <v>2.0339194393148904E-2</v>
      </c>
      <c r="AS12">
        <f t="shared" si="15"/>
        <v>7.1469120186452503E-3</v>
      </c>
      <c r="AT12">
        <f t="shared" si="16"/>
        <v>7.7337248184475876E-2</v>
      </c>
      <c r="AU12">
        <f t="shared" si="17"/>
        <v>1.1378025911956876E-2</v>
      </c>
      <c r="AV12">
        <f t="shared" si="18"/>
        <v>5.7683859559517015E-3</v>
      </c>
      <c r="AW12">
        <f t="shared" si="19"/>
        <v>2.3647103781508343E-3</v>
      </c>
      <c r="AX12">
        <f t="shared" si="20"/>
        <v>1.5759934099954548E-3</v>
      </c>
      <c r="AY12">
        <f t="shared" si="21"/>
        <v>4.0150349460159882E-4</v>
      </c>
      <c r="AZ12">
        <f t="shared" si="22"/>
        <v>8.8246642075537979E-2</v>
      </c>
      <c r="BA12">
        <f t="shared" si="23"/>
        <v>1.0921724796321104E-2</v>
      </c>
      <c r="BB12">
        <f t="shared" si="24"/>
        <v>3.6960447987550164E-3</v>
      </c>
    </row>
    <row r="13" spans="1:54" x14ac:dyDescent="0.2">
      <c r="A13">
        <v>165</v>
      </c>
      <c r="B13" s="8">
        <v>43635</v>
      </c>
      <c r="C13" s="9" t="s">
        <v>22</v>
      </c>
      <c r="D13">
        <v>19060086</v>
      </c>
      <c r="E13" s="10">
        <v>1901810</v>
      </c>
      <c r="F13" s="10">
        <v>626677</v>
      </c>
      <c r="G13" s="10">
        <v>761194</v>
      </c>
      <c r="H13" s="10">
        <v>205839</v>
      </c>
      <c r="I13" s="10">
        <v>9894310</v>
      </c>
      <c r="J13" s="11">
        <v>822692</v>
      </c>
      <c r="K13" s="10">
        <v>355331</v>
      </c>
      <c r="L13" s="10">
        <v>124750</v>
      </c>
      <c r="M13" t="s">
        <v>39</v>
      </c>
      <c r="N13" t="s">
        <v>39</v>
      </c>
      <c r="O13" t="s">
        <v>39</v>
      </c>
      <c r="P13" t="s">
        <v>39</v>
      </c>
      <c r="Q13" s="10">
        <v>1416420</v>
      </c>
      <c r="R13" s="10">
        <v>214291</v>
      </c>
      <c r="S13" s="10">
        <v>101584</v>
      </c>
      <c r="T13" s="10">
        <v>49683</v>
      </c>
      <c r="U13" s="10">
        <v>29720</v>
      </c>
      <c r="V13" s="10">
        <v>8371</v>
      </c>
      <c r="W13" s="10">
        <v>1631990</v>
      </c>
      <c r="X13" s="10">
        <v>197354</v>
      </c>
      <c r="Y13" s="10">
        <v>66507</v>
      </c>
      <c r="Z13" s="10"/>
      <c r="AA13" s="15">
        <f t="shared" si="0"/>
        <v>0.74065697677787057</v>
      </c>
      <c r="AB13" s="14">
        <f t="shared" si="1"/>
        <v>30.844922094916328</v>
      </c>
      <c r="AC13" s="14">
        <f t="shared" si="2"/>
        <v>-0.13038288187821906</v>
      </c>
      <c r="AD13" s="14">
        <f t="shared" si="3"/>
        <v>5.0377006933541489E-2</v>
      </c>
      <c r="AE13" s="14">
        <f t="shared" si="4"/>
        <v>5.9299446234641007</v>
      </c>
      <c r="AF13" s="12">
        <f t="shared" si="5"/>
        <v>0.27445602038909761</v>
      </c>
      <c r="AG13" s="12"/>
      <c r="AH13" s="12"/>
      <c r="AK13" s="10">
        <f t="shared" si="7"/>
        <v>18408523</v>
      </c>
      <c r="AL13">
        <f t="shared" si="8"/>
        <v>0.10331138462330737</v>
      </c>
      <c r="AM13">
        <f t="shared" si="9"/>
        <v>3.4042763778495432E-2</v>
      </c>
      <c r="AN13">
        <f t="shared" si="10"/>
        <v>4.1350085501156174E-2</v>
      </c>
      <c r="AO13">
        <f t="shared" si="11"/>
        <v>1.1181722727021608E-2</v>
      </c>
      <c r="AP13">
        <f t="shared" si="12"/>
        <v>0.5374852724468987</v>
      </c>
      <c r="AQ13">
        <f t="shared" si="13"/>
        <v>4.4690820659539061E-2</v>
      </c>
      <c r="AR13">
        <f t="shared" si="14"/>
        <v>1.9302526335219831E-2</v>
      </c>
      <c r="AS13">
        <f t="shared" si="15"/>
        <v>6.7767522685008462E-3</v>
      </c>
      <c r="AT13">
        <f t="shared" si="16"/>
        <v>7.6943706999198141E-2</v>
      </c>
      <c r="AU13">
        <f t="shared" si="17"/>
        <v>1.1640857878711943E-2</v>
      </c>
      <c r="AV13">
        <f t="shared" si="18"/>
        <v>5.5183134464399999E-3</v>
      </c>
      <c r="AW13">
        <f t="shared" si="19"/>
        <v>2.698912889426273E-3</v>
      </c>
      <c r="AX13">
        <f t="shared" si="20"/>
        <v>1.6144695584757126E-3</v>
      </c>
      <c r="AY13">
        <f t="shared" si="21"/>
        <v>4.547350159488624E-4</v>
      </c>
      <c r="AZ13">
        <f t="shared" si="22"/>
        <v>8.865404356449455E-2</v>
      </c>
      <c r="BA13">
        <f t="shared" si="23"/>
        <v>1.07207949274366E-2</v>
      </c>
      <c r="BB13">
        <f t="shared" si="24"/>
        <v>3.6128373797289439E-3</v>
      </c>
    </row>
    <row r="14" spans="1:54" x14ac:dyDescent="0.2">
      <c r="A14">
        <v>166</v>
      </c>
      <c r="B14" s="8">
        <v>43635</v>
      </c>
      <c r="C14" s="9" t="s">
        <v>22</v>
      </c>
      <c r="D14">
        <v>19060085</v>
      </c>
      <c r="E14" s="10">
        <v>1908310</v>
      </c>
      <c r="F14" s="10">
        <v>646915</v>
      </c>
      <c r="G14" s="10">
        <v>749039</v>
      </c>
      <c r="H14" s="10">
        <v>215882</v>
      </c>
      <c r="I14" s="10">
        <v>9972870</v>
      </c>
      <c r="J14" s="11">
        <v>827978</v>
      </c>
      <c r="K14" s="10">
        <v>358466</v>
      </c>
      <c r="L14" s="10">
        <v>124650</v>
      </c>
      <c r="M14" t="s">
        <v>39</v>
      </c>
      <c r="N14" t="s">
        <v>39</v>
      </c>
      <c r="O14" t="s">
        <v>39</v>
      </c>
      <c r="P14" t="s">
        <v>39</v>
      </c>
      <c r="Q14" s="10">
        <v>1449450</v>
      </c>
      <c r="R14" s="10">
        <v>198213</v>
      </c>
      <c r="S14" s="10">
        <v>106878</v>
      </c>
      <c r="T14" s="10">
        <v>41476</v>
      </c>
      <c r="U14" s="10">
        <v>31862</v>
      </c>
      <c r="V14" s="10">
        <v>7490</v>
      </c>
      <c r="W14" s="10">
        <v>1663760</v>
      </c>
      <c r="X14" s="10">
        <v>203018</v>
      </c>
      <c r="Y14" s="10">
        <v>66946</v>
      </c>
      <c r="Z14" s="10"/>
      <c r="AA14" s="15">
        <f t="shared" si="0"/>
        <v>0.73485068943780141</v>
      </c>
      <c r="AB14" s="14">
        <f t="shared" si="1"/>
        <v>30.518608746404439</v>
      </c>
      <c r="AC14" s="14">
        <f t="shared" si="2"/>
        <v>-0.13380089403219131</v>
      </c>
      <c r="AD14" s="14">
        <f t="shared" si="3"/>
        <v>4.623497357437191E-2</v>
      </c>
      <c r="AE14" s="14">
        <f t="shared" si="4"/>
        <v>5.8899910916890494</v>
      </c>
      <c r="AF14" s="12">
        <f t="shared" si="5"/>
        <v>0.27561751089111974</v>
      </c>
      <c r="AG14" s="12"/>
      <c r="AH14" s="12"/>
      <c r="AK14" s="10">
        <f t="shared" si="7"/>
        <v>18573203</v>
      </c>
      <c r="AL14">
        <f t="shared" si="8"/>
        <v>0.10274533692438509</v>
      </c>
      <c r="AM14">
        <f t="shared" si="9"/>
        <v>3.4830556689656601E-2</v>
      </c>
      <c r="AN14">
        <f t="shared" si="10"/>
        <v>4.032901594840696E-2</v>
      </c>
      <c r="AO14">
        <f t="shared" si="11"/>
        <v>1.162330482254461E-2</v>
      </c>
      <c r="AP14">
        <f t="shared" si="12"/>
        <v>0.53694938885877685</v>
      </c>
      <c r="AQ14">
        <f t="shared" si="13"/>
        <v>4.4579171400861768E-2</v>
      </c>
      <c r="AR14">
        <f t="shared" si="14"/>
        <v>1.9300171327476471E-2</v>
      </c>
      <c r="AS14">
        <f t="shared" si="15"/>
        <v>6.711281839755911E-3</v>
      </c>
      <c r="AT14">
        <f t="shared" si="16"/>
        <v>7.8039851284670711E-2</v>
      </c>
      <c r="AU14">
        <f t="shared" si="17"/>
        <v>1.0671988024898021E-2</v>
      </c>
      <c r="AV14">
        <f t="shared" si="18"/>
        <v>5.7544194181262109E-3</v>
      </c>
      <c r="AW14">
        <f t="shared" si="19"/>
        <v>2.2331097118789903E-3</v>
      </c>
      <c r="AX14">
        <f t="shared" si="20"/>
        <v>1.7154822461155461E-3</v>
      </c>
      <c r="AY14">
        <f t="shared" si="21"/>
        <v>4.0326916149034713E-4</v>
      </c>
      <c r="AZ14">
        <f t="shared" si="22"/>
        <v>8.9578518040210942E-2</v>
      </c>
      <c r="BA14">
        <f t="shared" si="23"/>
        <v>1.0930694075760654E-2</v>
      </c>
      <c r="BB14">
        <f t="shared" si="24"/>
        <v>3.6044402249843497E-3</v>
      </c>
    </row>
    <row r="15" spans="1:54" x14ac:dyDescent="0.2">
      <c r="A15">
        <v>167</v>
      </c>
      <c r="B15" s="8">
        <v>43643</v>
      </c>
      <c r="C15" s="9" t="s">
        <v>22</v>
      </c>
      <c r="D15">
        <v>19060120</v>
      </c>
      <c r="E15" s="10">
        <v>1915940</v>
      </c>
      <c r="F15" s="10">
        <v>634029</v>
      </c>
      <c r="G15" s="10">
        <v>740531</v>
      </c>
      <c r="H15" s="10">
        <v>203995</v>
      </c>
      <c r="I15" s="10">
        <v>9715646</v>
      </c>
      <c r="J15" s="11">
        <v>831625</v>
      </c>
      <c r="K15" s="10">
        <v>357316</v>
      </c>
      <c r="L15" s="10">
        <v>119581</v>
      </c>
      <c r="M15" t="s">
        <v>39</v>
      </c>
      <c r="N15" t="s">
        <v>39</v>
      </c>
      <c r="O15" t="s">
        <v>39</v>
      </c>
      <c r="P15" t="s">
        <v>39</v>
      </c>
      <c r="Q15" s="10">
        <v>1439480</v>
      </c>
      <c r="R15" s="10">
        <v>199369</v>
      </c>
      <c r="S15" s="10">
        <v>106241</v>
      </c>
      <c r="T15" s="10">
        <v>47622</v>
      </c>
      <c r="U15" s="10">
        <v>29641</v>
      </c>
      <c r="V15" s="10">
        <v>7138</v>
      </c>
      <c r="W15" s="10">
        <v>1680820</v>
      </c>
      <c r="X15" s="10">
        <v>199337</v>
      </c>
      <c r="Y15" s="10">
        <v>69186</v>
      </c>
      <c r="Z15" s="10"/>
      <c r="AA15" s="15">
        <f t="shared" si="0"/>
        <v>0.73693707523919372</v>
      </c>
      <c r="AB15" s="14">
        <f t="shared" si="1"/>
        <v>30.635863628442685</v>
      </c>
      <c r="AC15" s="14">
        <f t="shared" si="2"/>
        <v>-0.13256959361052945</v>
      </c>
      <c r="AD15" s="14">
        <f t="shared" si="3"/>
        <v>5.1220166508791964E-2</v>
      </c>
      <c r="AE15" s="14">
        <f t="shared" si="4"/>
        <v>6.0223054441175901</v>
      </c>
      <c r="AF15" s="12">
        <f t="shared" si="5"/>
        <v>0.28097294506628523</v>
      </c>
      <c r="AG15" s="12"/>
      <c r="AH15" s="12"/>
      <c r="AK15" s="10">
        <f t="shared" si="7"/>
        <v>18297497</v>
      </c>
      <c r="AL15">
        <f t="shared" si="8"/>
        <v>0.10471049674171282</v>
      </c>
      <c r="AM15">
        <f t="shared" si="9"/>
        <v>3.4651132884459555E-2</v>
      </c>
      <c r="AN15">
        <f t="shared" si="10"/>
        <v>4.047171042028317E-2</v>
      </c>
      <c r="AO15">
        <f t="shared" si="11"/>
        <v>1.1148792646338458E-2</v>
      </c>
      <c r="AP15">
        <f t="shared" si="12"/>
        <v>0.53098224309040742</v>
      </c>
      <c r="AQ15">
        <f t="shared" si="13"/>
        <v>4.5450205566367904E-2</v>
      </c>
      <c r="AR15">
        <f t="shared" si="14"/>
        <v>1.9528135460276343E-2</v>
      </c>
      <c r="AS15">
        <f t="shared" si="15"/>
        <v>6.5353747564489287E-3</v>
      </c>
      <c r="AT15">
        <f t="shared" si="16"/>
        <v>7.867086957303504E-2</v>
      </c>
      <c r="AU15">
        <f t="shared" si="17"/>
        <v>1.0895971181194893E-2</v>
      </c>
      <c r="AV15">
        <f t="shared" si="18"/>
        <v>5.8063132897357489E-3</v>
      </c>
      <c r="AW15">
        <f t="shared" si="19"/>
        <v>2.6026510620550999E-3</v>
      </c>
      <c r="AX15">
        <f t="shared" si="20"/>
        <v>1.619948345940431E-3</v>
      </c>
      <c r="AY15">
        <f t="shared" si="21"/>
        <v>3.9010800220379868E-4</v>
      </c>
      <c r="AZ15">
        <f t="shared" si="22"/>
        <v>9.1860651760183376E-2</v>
      </c>
      <c r="BA15">
        <f t="shared" si="23"/>
        <v>1.0894222308111323E-2</v>
      </c>
      <c r="BB15">
        <f t="shared" si="24"/>
        <v>3.7811729112457292E-3</v>
      </c>
    </row>
    <row r="16" spans="1:54" x14ac:dyDescent="0.2">
      <c r="A16">
        <v>172</v>
      </c>
      <c r="B16" s="8">
        <v>43668</v>
      </c>
      <c r="C16" s="9" t="s">
        <v>22</v>
      </c>
      <c r="D16">
        <v>19070060</v>
      </c>
      <c r="E16" s="10">
        <v>1411531</v>
      </c>
      <c r="F16" s="10">
        <v>482869</v>
      </c>
      <c r="G16" s="10">
        <v>586418</v>
      </c>
      <c r="H16" s="10">
        <v>158557</v>
      </c>
      <c r="I16" s="10">
        <v>7383425</v>
      </c>
      <c r="J16" s="11">
        <v>624054</v>
      </c>
      <c r="K16" s="10">
        <v>278288</v>
      </c>
      <c r="L16" s="10">
        <v>95884</v>
      </c>
      <c r="M16" t="s">
        <v>39</v>
      </c>
      <c r="N16" t="s">
        <v>39</v>
      </c>
      <c r="O16" t="s">
        <v>39</v>
      </c>
      <c r="P16" t="s">
        <v>39</v>
      </c>
      <c r="Q16" s="10">
        <v>1098662</v>
      </c>
      <c r="R16" s="10">
        <v>153107</v>
      </c>
      <c r="S16" s="10">
        <v>77109</v>
      </c>
      <c r="T16" s="10">
        <v>39852</v>
      </c>
      <c r="U16" s="10">
        <v>23328</v>
      </c>
      <c r="V16" s="10">
        <v>6400</v>
      </c>
      <c r="W16" s="10">
        <v>1260331</v>
      </c>
      <c r="X16" s="10">
        <v>151527</v>
      </c>
      <c r="Y16" s="10">
        <v>51206</v>
      </c>
      <c r="Z16" s="10"/>
      <c r="AA16" s="15">
        <f t="shared" si="0"/>
        <v>0.73925723770963625</v>
      </c>
      <c r="AB16" s="14">
        <f t="shared" si="1"/>
        <v>30.766256759281561</v>
      </c>
      <c r="AC16" s="14">
        <f t="shared" si="2"/>
        <v>-0.1312044148140607</v>
      </c>
      <c r="AD16" s="14">
        <f t="shared" si="3"/>
        <v>4.7269455506346363E-2</v>
      </c>
      <c r="AE16" s="14">
        <f t="shared" si="4"/>
        <v>5.8769119020525391</v>
      </c>
      <c r="AF16" s="12">
        <f t="shared" si="5"/>
        <v>0.28104743499248325</v>
      </c>
      <c r="AG16" s="12"/>
      <c r="AH16" s="12"/>
      <c r="AK16" s="10">
        <f t="shared" si="7"/>
        <v>13882548</v>
      </c>
      <c r="AL16">
        <f t="shared" si="8"/>
        <v>0.10167665186534922</v>
      </c>
      <c r="AM16">
        <f t="shared" si="9"/>
        <v>3.4782447717810881E-2</v>
      </c>
      <c r="AN16">
        <f t="shared" si="10"/>
        <v>4.2241381049069666E-2</v>
      </c>
      <c r="AO16">
        <f t="shared" si="11"/>
        <v>1.142131833435764E-2</v>
      </c>
      <c r="AP16">
        <f t="shared" si="12"/>
        <v>0.5318494126582527</v>
      </c>
      <c r="AQ16">
        <f t="shared" si="13"/>
        <v>4.4952410753415009E-2</v>
      </c>
      <c r="AR16">
        <f t="shared" si="14"/>
        <v>2.0045887829813373E-2</v>
      </c>
      <c r="AS16">
        <f t="shared" si="15"/>
        <v>6.9068012586738399E-3</v>
      </c>
      <c r="AT16">
        <f t="shared" si="16"/>
        <v>7.9139794798476479E-2</v>
      </c>
      <c r="AU16">
        <f t="shared" si="17"/>
        <v>1.1028739104665801E-2</v>
      </c>
      <c r="AV16">
        <f t="shared" si="18"/>
        <v>5.5543838206069951E-3</v>
      </c>
      <c r="AW16">
        <f t="shared" si="19"/>
        <v>2.8706545801246283E-3</v>
      </c>
      <c r="AX16">
        <f t="shared" si="20"/>
        <v>1.6803831688534411E-3</v>
      </c>
      <c r="AY16">
        <f t="shared" si="21"/>
        <v>4.6101047156473006E-4</v>
      </c>
      <c r="AZ16">
        <f t="shared" si="22"/>
        <v>9.0785279474632469E-2</v>
      </c>
      <c r="BA16">
        <f t="shared" si="23"/>
        <v>1.0914927144498258E-2</v>
      </c>
      <c r="BB16">
        <f t="shared" si="24"/>
        <v>3.6885159698349323E-3</v>
      </c>
    </row>
    <row r="17" spans="1:54" x14ac:dyDescent="0.2">
      <c r="A17">
        <v>173</v>
      </c>
      <c r="B17" s="8">
        <v>43669</v>
      </c>
      <c r="C17" s="9" t="s">
        <v>22</v>
      </c>
      <c r="D17">
        <v>19070061</v>
      </c>
      <c r="E17" s="10">
        <v>1433570</v>
      </c>
      <c r="F17" s="10">
        <v>475069</v>
      </c>
      <c r="G17" s="10">
        <v>566017</v>
      </c>
      <c r="H17" s="10">
        <v>154839</v>
      </c>
      <c r="I17" s="10">
        <v>7207750</v>
      </c>
      <c r="J17" s="11">
        <v>623659</v>
      </c>
      <c r="K17" s="10">
        <v>272349</v>
      </c>
      <c r="L17" s="10">
        <v>86929.5</v>
      </c>
      <c r="M17" t="s">
        <v>39</v>
      </c>
      <c r="N17" t="s">
        <v>39</v>
      </c>
      <c r="O17" t="s">
        <v>39</v>
      </c>
      <c r="P17" t="s">
        <v>39</v>
      </c>
      <c r="Q17" s="10">
        <v>1103750</v>
      </c>
      <c r="R17" s="10">
        <v>140359</v>
      </c>
      <c r="S17" s="10">
        <v>82875.5</v>
      </c>
      <c r="T17" s="10">
        <v>34151.800000000003</v>
      </c>
      <c r="U17" s="10">
        <v>24112.799999999999</v>
      </c>
      <c r="V17" s="10">
        <v>6896.0375999999997</v>
      </c>
      <c r="W17" s="10">
        <v>1258670</v>
      </c>
      <c r="X17" s="10">
        <v>153308</v>
      </c>
      <c r="Y17" s="10">
        <v>49621</v>
      </c>
      <c r="Z17" s="10"/>
      <c r="AA17" s="15">
        <f t="shared" si="0"/>
        <v>0.73891339998593086</v>
      </c>
      <c r="AB17" s="14">
        <f t="shared" si="1"/>
        <v>30.746933079209313</v>
      </c>
      <c r="AC17" s="14">
        <f t="shared" si="2"/>
        <v>-0.13140645756198252</v>
      </c>
      <c r="AD17" s="14">
        <f t="shared" si="3"/>
        <v>5.0861707153674898E-2</v>
      </c>
      <c r="AE17" s="14">
        <f t="shared" si="4"/>
        <v>5.8110449310554841</v>
      </c>
      <c r="AF17" s="12">
        <f t="shared" si="5"/>
        <v>0.28422166958007888</v>
      </c>
      <c r="AG17" s="12"/>
      <c r="AH17" s="12"/>
      <c r="AK17" s="10">
        <f t="shared" si="7"/>
        <v>13673926.637600001</v>
      </c>
      <c r="AL17">
        <f t="shared" si="8"/>
        <v>0.10483967319658043</v>
      </c>
      <c r="AM17">
        <f t="shared" si="9"/>
        <v>3.4742690420297768E-2</v>
      </c>
      <c r="AN17">
        <f t="shared" si="10"/>
        <v>4.1393888895351373E-2</v>
      </c>
      <c r="AO17">
        <f t="shared" si="11"/>
        <v>1.1323667597735246E-2</v>
      </c>
      <c r="AP17">
        <f t="shared" si="12"/>
        <v>0.52711632810581455</v>
      </c>
      <c r="AQ17">
        <f t="shared" si="13"/>
        <v>4.5609356882542293E-2</v>
      </c>
      <c r="AR17">
        <f t="shared" si="14"/>
        <v>1.9917395143184836E-2</v>
      </c>
      <c r="AS17">
        <f t="shared" si="15"/>
        <v>6.3573180041031404E-3</v>
      </c>
      <c r="AT17">
        <f t="shared" si="16"/>
        <v>8.0719315618160009E-2</v>
      </c>
      <c r="AU17">
        <f t="shared" si="17"/>
        <v>1.0264717935084322E-2</v>
      </c>
      <c r="AV17">
        <f t="shared" si="18"/>
        <v>6.0608413513139935E-3</v>
      </c>
      <c r="AW17">
        <f t="shared" si="19"/>
        <v>2.4975854343178053E-3</v>
      </c>
      <c r="AX17">
        <f t="shared" si="20"/>
        <v>1.763414463091795E-3</v>
      </c>
      <c r="AY17">
        <f t="shared" si="21"/>
        <v>5.0432021340801689E-4</v>
      </c>
      <c r="AZ17">
        <f t="shared" si="22"/>
        <v>9.2048906898400423E-2</v>
      </c>
      <c r="BA17">
        <f t="shared" si="23"/>
        <v>1.1211702685199434E-2</v>
      </c>
      <c r="BB17">
        <f t="shared" si="24"/>
        <v>3.6288771554144673E-3</v>
      </c>
    </row>
    <row r="18" spans="1:54" x14ac:dyDescent="0.2">
      <c r="A18">
        <v>176</v>
      </c>
      <c r="B18" s="8">
        <v>43724</v>
      </c>
      <c r="C18" s="9" t="s">
        <v>22</v>
      </c>
      <c r="D18">
        <v>19090012</v>
      </c>
      <c r="E18" s="10">
        <v>1546070</v>
      </c>
      <c r="F18" s="10">
        <v>522078</v>
      </c>
      <c r="G18" s="10">
        <v>641637</v>
      </c>
      <c r="H18" s="10">
        <v>173321</v>
      </c>
      <c r="I18" s="10">
        <v>8120020</v>
      </c>
      <c r="J18" s="11">
        <v>702436</v>
      </c>
      <c r="K18" s="10">
        <v>292323</v>
      </c>
      <c r="L18" s="10">
        <v>91965</v>
      </c>
      <c r="M18" t="s">
        <v>39</v>
      </c>
      <c r="N18" t="s">
        <v>39</v>
      </c>
      <c r="O18" t="s">
        <v>39</v>
      </c>
      <c r="P18" t="s">
        <v>39</v>
      </c>
      <c r="Q18" s="10">
        <v>1194230</v>
      </c>
      <c r="R18" s="10">
        <v>139984</v>
      </c>
      <c r="S18" s="10">
        <v>84122.9</v>
      </c>
      <c r="T18" s="10">
        <v>40440.6</v>
      </c>
      <c r="U18" s="10">
        <v>24983.3</v>
      </c>
      <c r="V18" s="10">
        <v>7285.7670900000003</v>
      </c>
      <c r="W18" s="10">
        <v>1368070</v>
      </c>
      <c r="X18" s="10">
        <v>162046</v>
      </c>
      <c r="Y18" s="10">
        <v>56296</v>
      </c>
      <c r="Z18" s="10"/>
      <c r="AA18" s="15">
        <f t="shared" si="0"/>
        <v>0.74401315634634846</v>
      </c>
      <c r="AB18" s="14">
        <f t="shared" si="1"/>
        <v>31.033539386664785</v>
      </c>
      <c r="AC18" s="14">
        <f t="shared" si="2"/>
        <v>-0.12841938477925158</v>
      </c>
      <c r="AD18" s="14">
        <f t="shared" si="3"/>
        <v>5.4955261569281086E-2</v>
      </c>
      <c r="AE18" s="14">
        <f t="shared" si="4"/>
        <v>5.8332738387056811</v>
      </c>
      <c r="AF18" s="12">
        <f t="shared" si="5"/>
        <v>0.27542467861772785</v>
      </c>
      <c r="AG18" s="12"/>
      <c r="AH18" s="12"/>
      <c r="AK18" s="10">
        <f t="shared" si="7"/>
        <v>15167308.567090001</v>
      </c>
      <c r="AL18">
        <f t="shared" si="8"/>
        <v>0.10193436713977455</v>
      </c>
      <c r="AM18">
        <f t="shared" si="9"/>
        <v>3.4421268459771691E-2</v>
      </c>
      <c r="AN18">
        <f t="shared" si="10"/>
        <v>4.230394582940198E-2</v>
      </c>
      <c r="AO18">
        <f t="shared" si="11"/>
        <v>1.1427274604017195E-2</v>
      </c>
      <c r="AP18">
        <f t="shared" si="12"/>
        <v>0.53536327582988619</v>
      </c>
      <c r="AQ18">
        <f t="shared" si="13"/>
        <v>4.6312501449607503E-2</v>
      </c>
      <c r="AR18">
        <f t="shared" si="14"/>
        <v>1.9273228253184085E-2</v>
      </c>
      <c r="AS18">
        <f t="shared" si="15"/>
        <v>6.0633697529926629E-3</v>
      </c>
      <c r="AT18">
        <f t="shared" si="16"/>
        <v>7.8737107161598735E-2</v>
      </c>
      <c r="AU18">
        <f t="shared" si="17"/>
        <v>9.2293236720809545E-3</v>
      </c>
      <c r="AV18">
        <f t="shared" si="18"/>
        <v>5.5463300972546778E-3</v>
      </c>
      <c r="AW18">
        <f t="shared" si="19"/>
        <v>2.6663003407043449E-3</v>
      </c>
      <c r="AX18">
        <f t="shared" si="20"/>
        <v>1.6471808356433599E-3</v>
      </c>
      <c r="AY18">
        <f t="shared" si="21"/>
        <v>4.8035991736916628E-4</v>
      </c>
      <c r="AZ18">
        <f t="shared" si="22"/>
        <v>9.019860009760966E-2</v>
      </c>
      <c r="BA18">
        <f t="shared" si="23"/>
        <v>1.0683899472554222E-2</v>
      </c>
      <c r="BB18">
        <f t="shared" si="24"/>
        <v>3.7116670865489582E-3</v>
      </c>
    </row>
    <row r="19" spans="1:54" x14ac:dyDescent="0.2">
      <c r="A19">
        <v>177</v>
      </c>
      <c r="B19" s="8">
        <v>43732</v>
      </c>
      <c r="C19" s="9" t="s">
        <v>22</v>
      </c>
      <c r="D19">
        <v>19090035</v>
      </c>
      <c r="E19" s="10">
        <v>1499000</v>
      </c>
      <c r="F19" s="10">
        <v>496212</v>
      </c>
      <c r="G19" s="10">
        <v>603605</v>
      </c>
      <c r="H19" s="10">
        <v>164486</v>
      </c>
      <c r="I19" s="10">
        <v>7666500</v>
      </c>
      <c r="J19" s="11">
        <v>656555</v>
      </c>
      <c r="K19" s="10">
        <v>285888</v>
      </c>
      <c r="L19" s="10">
        <v>92823</v>
      </c>
      <c r="M19" t="s">
        <v>39</v>
      </c>
      <c r="N19" t="s">
        <v>39</v>
      </c>
      <c r="O19" t="s">
        <v>39</v>
      </c>
      <c r="P19" t="s">
        <v>39</v>
      </c>
      <c r="Q19" s="10">
        <v>1131330</v>
      </c>
      <c r="R19" s="10">
        <v>142825</v>
      </c>
      <c r="S19" s="10">
        <v>78029</v>
      </c>
      <c r="T19" s="10">
        <v>36065</v>
      </c>
      <c r="U19" s="10">
        <v>23029</v>
      </c>
      <c r="V19" s="10">
        <v>7317</v>
      </c>
      <c r="W19" s="10">
        <v>1268040</v>
      </c>
      <c r="X19" s="10">
        <v>152750</v>
      </c>
      <c r="Y19" s="10">
        <v>50600</v>
      </c>
      <c r="Z19" s="10"/>
      <c r="AA19" s="15">
        <f t="shared" si="0"/>
        <v>0.74167169046332415</v>
      </c>
      <c r="AB19" s="14">
        <f t="shared" si="1"/>
        <v>30.901949004038819</v>
      </c>
      <c r="AC19" s="14">
        <f t="shared" si="2"/>
        <v>-0.1297882976502035</v>
      </c>
      <c r="AD19" s="14">
        <f t="shared" si="3"/>
        <v>5.185579459461323E-2</v>
      </c>
      <c r="AE19" s="14">
        <f t="shared" si="4"/>
        <v>5.6477755410720363</v>
      </c>
      <c r="AF19" s="12">
        <f t="shared" si="5"/>
        <v>0.27588495236699151</v>
      </c>
      <c r="AG19" s="12"/>
      <c r="AH19" s="12"/>
      <c r="AK19" s="10">
        <f t="shared" si="7"/>
        <v>14355054</v>
      </c>
      <c r="AL19">
        <f t="shared" si="8"/>
        <v>0.10442315298848753</v>
      </c>
      <c r="AM19">
        <f t="shared" si="9"/>
        <v>3.4567059099882176E-2</v>
      </c>
      <c r="AN19">
        <f t="shared" si="10"/>
        <v>4.2048257011084736E-2</v>
      </c>
      <c r="AO19">
        <f t="shared" si="11"/>
        <v>1.1458403430596639E-2</v>
      </c>
      <c r="AP19">
        <f t="shared" si="12"/>
        <v>0.53406277677534342</v>
      </c>
      <c r="AQ19">
        <f t="shared" si="13"/>
        <v>4.5736853375821507E-2</v>
      </c>
      <c r="AR19">
        <f t="shared" si="14"/>
        <v>1.9915494570762325E-2</v>
      </c>
      <c r="AS19">
        <f t="shared" si="15"/>
        <v>6.4662243694799055E-3</v>
      </c>
      <c r="AT19">
        <f t="shared" si="16"/>
        <v>7.8810570827528764E-2</v>
      </c>
      <c r="AU19">
        <f t="shared" si="17"/>
        <v>9.9494575220685343E-3</v>
      </c>
      <c r="AV19">
        <f t="shared" si="18"/>
        <v>5.4356465674040653E-3</v>
      </c>
      <c r="AW19">
        <f t="shared" si="19"/>
        <v>2.512355578739028E-3</v>
      </c>
      <c r="AX19">
        <f t="shared" si="20"/>
        <v>1.604243355685043E-3</v>
      </c>
      <c r="AY19">
        <f t="shared" si="21"/>
        <v>5.0971595091178345E-4</v>
      </c>
      <c r="AZ19">
        <f t="shared" si="22"/>
        <v>8.8334045974330713E-2</v>
      </c>
      <c r="BA19">
        <f t="shared" si="23"/>
        <v>1.0640851647092376E-2</v>
      </c>
      <c r="BB19">
        <f t="shared" si="24"/>
        <v>3.5248909547815005E-3</v>
      </c>
    </row>
    <row r="20" spans="1:54" x14ac:dyDescent="0.2">
      <c r="A20">
        <v>178</v>
      </c>
      <c r="B20" s="8">
        <v>43734</v>
      </c>
      <c r="C20" s="9" t="s">
        <v>22</v>
      </c>
      <c r="D20">
        <v>19090040</v>
      </c>
      <c r="E20" s="10">
        <v>1038040</v>
      </c>
      <c r="F20" s="10">
        <v>354692</v>
      </c>
      <c r="G20" s="10">
        <v>419793</v>
      </c>
      <c r="H20" s="10">
        <v>115883</v>
      </c>
      <c r="I20" s="10">
        <v>5293220</v>
      </c>
      <c r="J20" s="11">
        <v>448418</v>
      </c>
      <c r="K20" s="10">
        <v>205106</v>
      </c>
      <c r="L20" s="10">
        <v>68071</v>
      </c>
      <c r="M20" t="s">
        <v>39</v>
      </c>
      <c r="N20" t="s">
        <v>39</v>
      </c>
      <c r="O20" t="s">
        <v>39</v>
      </c>
      <c r="P20" t="s">
        <v>39</v>
      </c>
      <c r="Q20" s="10">
        <v>791447</v>
      </c>
      <c r="R20" s="10">
        <v>106243</v>
      </c>
      <c r="S20" s="10">
        <v>55365</v>
      </c>
      <c r="T20" s="10">
        <v>28557</v>
      </c>
      <c r="U20" s="10">
        <v>15840</v>
      </c>
      <c r="V20" s="10"/>
      <c r="W20" s="10">
        <v>900962</v>
      </c>
      <c r="X20" s="10">
        <v>106873</v>
      </c>
      <c r="Y20" s="10">
        <v>37065</v>
      </c>
      <c r="Z20" s="10"/>
      <c r="AA20" s="15">
        <f t="shared" si="0"/>
        <v>0.73506445391571174</v>
      </c>
      <c r="AB20" s="14">
        <f t="shared" si="1"/>
        <v>30.530622310063002</v>
      </c>
      <c r="AC20" s="14">
        <f t="shared" si="2"/>
        <v>-0.13367457825912424</v>
      </c>
      <c r="AD20" s="14">
        <f t="shared" si="3"/>
        <v>4.3467040952301819E-2</v>
      </c>
      <c r="AE20" s="14">
        <f t="shared" si="4"/>
        <v>5.7941211835394864</v>
      </c>
      <c r="AF20" s="12">
        <f t="shared" si="5"/>
        <v>0.28130552831352512</v>
      </c>
      <c r="AG20" s="12"/>
      <c r="AH20" s="12"/>
      <c r="AK20" s="10">
        <f t="shared" si="7"/>
        <v>9985575</v>
      </c>
      <c r="AL20">
        <f t="shared" si="8"/>
        <v>0.10395395357803631</v>
      </c>
      <c r="AM20">
        <f t="shared" si="9"/>
        <v>3.5520438232149877E-2</v>
      </c>
      <c r="AN20">
        <f t="shared" si="10"/>
        <v>4.2039942617225351E-2</v>
      </c>
      <c r="AO20">
        <f t="shared" si="11"/>
        <v>1.1605040270590327E-2</v>
      </c>
      <c r="AP20">
        <f t="shared" si="12"/>
        <v>0.53008664999261434</v>
      </c>
      <c r="AQ20">
        <f t="shared" si="13"/>
        <v>4.4906577738387625E-2</v>
      </c>
      <c r="AR20">
        <f t="shared" si="14"/>
        <v>2.0540229280737465E-2</v>
      </c>
      <c r="AS20">
        <f t="shared" si="15"/>
        <v>6.8169334264676796E-3</v>
      </c>
      <c r="AT20">
        <f t="shared" si="16"/>
        <v>7.925903115243739E-2</v>
      </c>
      <c r="AU20">
        <f t="shared" si="17"/>
        <v>1.0639647691795415E-2</v>
      </c>
      <c r="AV20">
        <f t="shared" si="18"/>
        <v>5.5444979382759628E-3</v>
      </c>
      <c r="AW20">
        <f t="shared" si="19"/>
        <v>2.8598252979923542E-3</v>
      </c>
      <c r="AX20">
        <f t="shared" si="20"/>
        <v>1.586288220758444E-3</v>
      </c>
      <c r="AY20">
        <f t="shared" si="21"/>
        <v>0</v>
      </c>
      <c r="AZ20">
        <f t="shared" si="22"/>
        <v>9.0226351512056144E-2</v>
      </c>
      <c r="BA20">
        <f t="shared" si="23"/>
        <v>1.070273870057558E-2</v>
      </c>
      <c r="BB20">
        <f t="shared" si="24"/>
        <v>3.7118543498997304E-3</v>
      </c>
    </row>
    <row r="21" spans="1:54" x14ac:dyDescent="0.2">
      <c r="A21">
        <v>181</v>
      </c>
      <c r="B21" s="8">
        <v>43750</v>
      </c>
      <c r="C21" s="9" t="s">
        <v>22</v>
      </c>
      <c r="D21">
        <v>19120006</v>
      </c>
      <c r="E21" s="10">
        <v>951232</v>
      </c>
      <c r="F21" s="10">
        <v>314363</v>
      </c>
      <c r="G21" s="10">
        <v>385097</v>
      </c>
      <c r="H21" s="10">
        <v>100103</v>
      </c>
      <c r="I21" s="10">
        <v>4868970</v>
      </c>
      <c r="J21" s="11">
        <v>394484</v>
      </c>
      <c r="K21" s="10">
        <v>180147</v>
      </c>
      <c r="L21" s="10">
        <v>54187</v>
      </c>
      <c r="M21" t="s">
        <v>39</v>
      </c>
      <c r="N21" t="s">
        <v>39</v>
      </c>
      <c r="O21" t="s">
        <v>39</v>
      </c>
      <c r="P21" t="s">
        <v>39</v>
      </c>
      <c r="Q21" s="10">
        <v>743630</v>
      </c>
      <c r="R21" s="10">
        <v>78442</v>
      </c>
      <c r="S21" s="10">
        <v>50540</v>
      </c>
      <c r="T21" s="10">
        <v>26006</v>
      </c>
      <c r="U21" s="10">
        <v>15601</v>
      </c>
      <c r="V21" s="10">
        <v>3650</v>
      </c>
      <c r="W21" s="10">
        <v>844514</v>
      </c>
      <c r="X21" s="10">
        <v>101462</v>
      </c>
      <c r="Y21" s="10">
        <v>32945</v>
      </c>
      <c r="Z21" s="10"/>
      <c r="AA21" s="15">
        <f t="shared" si="0"/>
        <v>0.7367247687905083</v>
      </c>
      <c r="AB21" s="14">
        <f t="shared" si="1"/>
        <v>30.623932006026564</v>
      </c>
      <c r="AC21" s="14">
        <f t="shared" si="2"/>
        <v>-0.13269472885800568</v>
      </c>
      <c r="AD21" s="14">
        <f t="shared" si="3"/>
        <v>4.1474004129578065E-2</v>
      </c>
      <c r="AE21" s="14">
        <f t="shared" si="4"/>
        <v>5.7315783971275245</v>
      </c>
      <c r="AF21" s="12">
        <f t="shared" si="5"/>
        <v>0.28079038211846868</v>
      </c>
      <c r="AG21" s="12"/>
      <c r="AH21" s="12"/>
      <c r="AK21" s="10">
        <f t="shared" si="7"/>
        <v>9145373</v>
      </c>
      <c r="AL21">
        <f t="shared" si="8"/>
        <v>0.10401237871872476</v>
      </c>
      <c r="AM21">
        <f t="shared" si="9"/>
        <v>3.4373994368518374E-2</v>
      </c>
      <c r="AN21">
        <f t="shared" si="10"/>
        <v>4.2108397328353912E-2</v>
      </c>
      <c r="AO21">
        <f t="shared" si="11"/>
        <v>1.0945753661441692E-2</v>
      </c>
      <c r="AP21">
        <f t="shared" si="12"/>
        <v>0.53239709304366267</v>
      </c>
      <c r="AQ21">
        <f t="shared" si="13"/>
        <v>4.3134818011250062E-2</v>
      </c>
      <c r="AR21">
        <f t="shared" si="14"/>
        <v>1.9698157745998989E-2</v>
      </c>
      <c r="AS21">
        <f t="shared" si="15"/>
        <v>5.9250727116324292E-3</v>
      </c>
      <c r="AT21">
        <f t="shared" si="16"/>
        <v>8.1312156431454466E-2</v>
      </c>
      <c r="AU21">
        <f t="shared" si="17"/>
        <v>8.5772335365654311E-3</v>
      </c>
      <c r="AV21">
        <f t="shared" si="18"/>
        <v>5.5262918199181161E-3</v>
      </c>
      <c r="AW21">
        <f t="shared" si="19"/>
        <v>2.8436237647168684E-3</v>
      </c>
      <c r="AX21">
        <f t="shared" si="20"/>
        <v>1.705889962060596E-3</v>
      </c>
      <c r="AY21">
        <f t="shared" si="21"/>
        <v>3.9910892644837994E-4</v>
      </c>
      <c r="AZ21">
        <f t="shared" si="22"/>
        <v>9.2343308468664981E-2</v>
      </c>
      <c r="BA21">
        <f t="shared" si="23"/>
        <v>1.1094353395974118E-2</v>
      </c>
      <c r="BB21">
        <f t="shared" si="24"/>
        <v>3.602368104614213E-3</v>
      </c>
    </row>
    <row r="22" spans="1:54" x14ac:dyDescent="0.2">
      <c r="A22">
        <v>179</v>
      </c>
      <c r="B22" s="8">
        <v>43763</v>
      </c>
      <c r="C22" s="9" t="s">
        <v>22</v>
      </c>
      <c r="D22">
        <v>19100037</v>
      </c>
      <c r="E22" s="10">
        <v>1624750</v>
      </c>
      <c r="F22" s="10">
        <v>540392</v>
      </c>
      <c r="G22" s="10">
        <v>673636</v>
      </c>
      <c r="H22" s="10">
        <v>177054</v>
      </c>
      <c r="I22" s="10">
        <v>8358230</v>
      </c>
      <c r="J22" s="11">
        <v>712102</v>
      </c>
      <c r="K22" s="10">
        <v>316363</v>
      </c>
      <c r="L22" s="10">
        <v>95908</v>
      </c>
      <c r="M22" t="s">
        <v>39</v>
      </c>
      <c r="N22" t="s">
        <v>39</v>
      </c>
      <c r="O22" t="s">
        <v>39</v>
      </c>
      <c r="P22" t="s">
        <v>39</v>
      </c>
      <c r="Q22" s="10">
        <v>1240260</v>
      </c>
      <c r="R22" s="10">
        <v>169006</v>
      </c>
      <c r="S22" s="10">
        <v>90489</v>
      </c>
      <c r="T22" s="10">
        <v>44125</v>
      </c>
      <c r="U22" s="10">
        <v>26101</v>
      </c>
      <c r="V22" s="10">
        <v>7150</v>
      </c>
      <c r="W22" s="10">
        <v>1448290</v>
      </c>
      <c r="X22" s="10">
        <v>171790</v>
      </c>
      <c r="Y22" s="10">
        <v>57129</v>
      </c>
      <c r="Z22" s="10"/>
      <c r="AA22" s="15">
        <f t="shared" si="0"/>
        <v>0.74306004610152987</v>
      </c>
      <c r="AB22" s="14">
        <f t="shared" si="1"/>
        <v>30.979974590905982</v>
      </c>
      <c r="AC22" s="14">
        <f t="shared" si="2"/>
        <v>-0.12897608982372222</v>
      </c>
      <c r="AD22" s="14">
        <f t="shared" si="3"/>
        <v>5.0548448317271302E-2</v>
      </c>
      <c r="AE22" s="14">
        <f t="shared" si="4"/>
        <v>5.9996881234469654</v>
      </c>
      <c r="AF22" s="12">
        <f t="shared" si="5"/>
        <v>0.28120149393832522</v>
      </c>
      <c r="AG22" s="12"/>
      <c r="AH22" s="12"/>
      <c r="AK22" s="10">
        <f t="shared" si="7"/>
        <v>15752775</v>
      </c>
      <c r="AL22">
        <f t="shared" si="8"/>
        <v>0.10314055777474128</v>
      </c>
      <c r="AM22">
        <f t="shared" si="9"/>
        <v>3.4304559038010767E-2</v>
      </c>
      <c r="AN22">
        <f t="shared" si="10"/>
        <v>4.2763005248281652E-2</v>
      </c>
      <c r="AO22">
        <f t="shared" si="11"/>
        <v>1.1239543509000796E-2</v>
      </c>
      <c r="AP22">
        <f t="shared" si="12"/>
        <v>0.53058778532671225</v>
      </c>
      <c r="AQ22">
        <f t="shared" si="13"/>
        <v>4.52048607308871E-2</v>
      </c>
      <c r="AR22">
        <f t="shared" si="14"/>
        <v>2.008300124898629E-2</v>
      </c>
      <c r="AS22">
        <f t="shared" si="15"/>
        <v>6.0883241206708023E-3</v>
      </c>
      <c r="AT22">
        <f t="shared" si="16"/>
        <v>7.8732794698077008E-2</v>
      </c>
      <c r="AU22">
        <f t="shared" si="17"/>
        <v>1.0728649396693598E-2</v>
      </c>
      <c r="AV22">
        <f t="shared" si="18"/>
        <v>5.7443212386389065E-3</v>
      </c>
      <c r="AW22">
        <f t="shared" si="19"/>
        <v>2.8010937755411349E-3</v>
      </c>
      <c r="AX22">
        <f t="shared" si="20"/>
        <v>1.6569144166662698E-3</v>
      </c>
      <c r="AY22">
        <f t="shared" si="21"/>
        <v>4.5388828317550399E-4</v>
      </c>
      <c r="AZ22">
        <f t="shared" si="22"/>
        <v>9.1938721907727367E-2</v>
      </c>
      <c r="BA22">
        <f t="shared" si="23"/>
        <v>1.0905380163177599E-2</v>
      </c>
      <c r="BB22">
        <f t="shared" si="24"/>
        <v>3.6265991230116598E-3</v>
      </c>
    </row>
    <row r="23" spans="1:54" x14ac:dyDescent="0.2">
      <c r="A23">
        <v>182</v>
      </c>
      <c r="B23" s="8">
        <v>43811</v>
      </c>
      <c r="C23" s="9" t="s">
        <v>22</v>
      </c>
      <c r="D23">
        <v>19120021</v>
      </c>
      <c r="E23" s="10">
        <v>997908</v>
      </c>
      <c r="F23" s="10">
        <v>333171</v>
      </c>
      <c r="G23" s="10">
        <v>398903</v>
      </c>
      <c r="H23" s="10">
        <v>107378</v>
      </c>
      <c r="I23" s="10">
        <v>5190690</v>
      </c>
      <c r="J23" s="11">
        <v>424825</v>
      </c>
      <c r="K23" s="10">
        <v>196114</v>
      </c>
      <c r="L23" s="10">
        <v>64041</v>
      </c>
      <c r="M23" t="s">
        <v>39</v>
      </c>
      <c r="N23" t="s">
        <v>39</v>
      </c>
      <c r="O23" t="s">
        <v>39</v>
      </c>
      <c r="P23" t="s">
        <v>39</v>
      </c>
      <c r="Q23" s="10">
        <v>767775</v>
      </c>
      <c r="R23" s="10">
        <v>93884</v>
      </c>
      <c r="S23" s="10">
        <v>53613</v>
      </c>
      <c r="T23" s="10">
        <v>24428</v>
      </c>
      <c r="U23" s="10">
        <v>16425</v>
      </c>
      <c r="V23" s="10">
        <v>4119</v>
      </c>
      <c r="W23" s="10">
        <v>870183</v>
      </c>
      <c r="X23" s="10">
        <v>104869</v>
      </c>
      <c r="Y23" s="10">
        <v>35873</v>
      </c>
      <c r="Z23" s="10"/>
      <c r="AA23" s="15">
        <f t="shared" si="0"/>
        <v>0.73647309885412771</v>
      </c>
      <c r="AB23" s="14">
        <f t="shared" si="1"/>
        <v>30.609788155601976</v>
      </c>
      <c r="AC23" s="14">
        <f t="shared" si="2"/>
        <v>-0.13284311200204188</v>
      </c>
      <c r="AD23" s="14">
        <f t="shared" si="3"/>
        <v>4.5003257073131672E-2</v>
      </c>
      <c r="AE23" s="14">
        <f t="shared" si="4"/>
        <v>5.7680980798844086</v>
      </c>
      <c r="AF23" s="12">
        <f t="shared" si="5"/>
        <v>0.27733312059957504</v>
      </c>
      <c r="AG23" s="12"/>
      <c r="AH23" s="12"/>
      <c r="AK23" s="10">
        <f t="shared" si="7"/>
        <v>9684199</v>
      </c>
      <c r="AL23">
        <f t="shared" si="8"/>
        <v>0.10304497047200289</v>
      </c>
      <c r="AM23">
        <f t="shared" si="9"/>
        <v>3.4403568121638146E-2</v>
      </c>
      <c r="AN23">
        <f t="shared" si="10"/>
        <v>4.1191119678560921E-2</v>
      </c>
      <c r="AO23">
        <f t="shared" si="11"/>
        <v>1.1087958849255369E-2</v>
      </c>
      <c r="AP23">
        <f t="shared" si="12"/>
        <v>0.53599580099500232</v>
      </c>
      <c r="AQ23">
        <f t="shared" si="13"/>
        <v>4.3867851125322807E-2</v>
      </c>
      <c r="AR23">
        <f t="shared" si="14"/>
        <v>2.0250926276917689E-2</v>
      </c>
      <c r="AS23">
        <f t="shared" si="15"/>
        <v>6.6129372186589722E-3</v>
      </c>
      <c r="AT23">
        <f t="shared" si="16"/>
        <v>7.9281208492307936E-2</v>
      </c>
      <c r="AU23">
        <f t="shared" si="17"/>
        <v>9.694555016888852E-3</v>
      </c>
      <c r="AV23">
        <f t="shared" si="18"/>
        <v>5.5361315892000981E-3</v>
      </c>
      <c r="AW23">
        <f t="shared" si="19"/>
        <v>2.5224595240143249E-3</v>
      </c>
      <c r="AX23">
        <f t="shared" si="20"/>
        <v>1.6960618012909483E-3</v>
      </c>
      <c r="AY23">
        <f t="shared" si="21"/>
        <v>4.2533202797670721E-4</v>
      </c>
      <c r="AZ23">
        <f t="shared" si="22"/>
        <v>8.9855960208996125E-2</v>
      </c>
      <c r="BA23">
        <f t="shared" si="23"/>
        <v>1.082887701915254E-2</v>
      </c>
      <c r="BB23">
        <f t="shared" si="24"/>
        <v>3.7042815828134054E-3</v>
      </c>
    </row>
    <row r="24" spans="1:54" x14ac:dyDescent="0.2">
      <c r="A24">
        <v>219</v>
      </c>
      <c r="B24" s="8">
        <v>44050</v>
      </c>
      <c r="C24" s="9" t="s">
        <v>22</v>
      </c>
      <c r="D24">
        <v>20080002</v>
      </c>
      <c r="E24" s="10">
        <v>5135830</v>
      </c>
      <c r="F24" s="10">
        <v>1692350</v>
      </c>
      <c r="G24" s="10">
        <v>1979690</v>
      </c>
      <c r="H24" s="10">
        <v>505099</v>
      </c>
      <c r="I24" s="10">
        <v>28323400</v>
      </c>
      <c r="J24" s="11">
        <v>2206950</v>
      </c>
      <c r="K24" s="10">
        <v>964531</v>
      </c>
      <c r="L24" s="10">
        <v>297112</v>
      </c>
      <c r="M24" t="s">
        <v>39</v>
      </c>
      <c r="N24" t="s">
        <v>39</v>
      </c>
      <c r="O24" t="s">
        <v>39</v>
      </c>
      <c r="P24" t="s">
        <v>39</v>
      </c>
      <c r="Q24" s="10">
        <v>4254100</v>
      </c>
      <c r="R24" s="10">
        <v>507713</v>
      </c>
      <c r="S24" s="10">
        <v>272939</v>
      </c>
      <c r="T24" s="10">
        <v>136847</v>
      </c>
      <c r="U24" s="10">
        <v>79210</v>
      </c>
      <c r="V24" s="10">
        <v>22007</v>
      </c>
      <c r="W24" s="10">
        <v>5023420</v>
      </c>
      <c r="X24" s="10">
        <v>549950</v>
      </c>
      <c r="Y24" s="10">
        <v>188113</v>
      </c>
      <c r="Z24" s="10"/>
      <c r="AA24" s="15">
        <f t="shared" si="0"/>
        <v>0.73491127708275994</v>
      </c>
      <c r="AB24" s="14">
        <f t="shared" si="1"/>
        <v>30.52201377205111</v>
      </c>
      <c r="AC24" s="14">
        <f t="shared" si="2"/>
        <v>-0.13376508839768544</v>
      </c>
      <c r="AD24" s="14">
        <f t="shared" si="3"/>
        <v>5.0454917199718889E-2</v>
      </c>
      <c r="AE24" s="14">
        <f t="shared" si="4"/>
        <v>5.9458574495553069</v>
      </c>
      <c r="AF24" s="12">
        <f t="shared" si="5"/>
        <v>0.28058924453564915</v>
      </c>
      <c r="AG24" s="12"/>
      <c r="AH24" s="12"/>
      <c r="AK24" s="10">
        <f t="shared" si="7"/>
        <v>52139261</v>
      </c>
      <c r="AL24">
        <f t="shared" si="8"/>
        <v>9.8502163273852306E-2</v>
      </c>
      <c r="AM24">
        <f t="shared" si="9"/>
        <v>3.2458265950489784E-2</v>
      </c>
      <c r="AN24">
        <f t="shared" si="10"/>
        <v>3.796927616599706E-2</v>
      </c>
      <c r="AO24">
        <f t="shared" si="11"/>
        <v>9.6874982558728638E-3</v>
      </c>
      <c r="AP24">
        <f t="shared" si="12"/>
        <v>0.54322595788229522</v>
      </c>
      <c r="AQ24">
        <f t="shared" si="13"/>
        <v>4.2327987732699163E-2</v>
      </c>
      <c r="AR24">
        <f t="shared" si="14"/>
        <v>1.8499130626343171E-2</v>
      </c>
      <c r="AS24">
        <f t="shared" si="15"/>
        <v>5.6984313605825754E-3</v>
      </c>
      <c r="AT24">
        <f t="shared" si="16"/>
        <v>8.1591106555959816E-2</v>
      </c>
      <c r="AU24">
        <f t="shared" si="17"/>
        <v>9.7376332203864564E-3</v>
      </c>
      <c r="AV24">
        <f t="shared" si="18"/>
        <v>5.2348076049639446E-3</v>
      </c>
      <c r="AW24">
        <f t="shared" si="19"/>
        <v>2.6246440278468847E-3</v>
      </c>
      <c r="AX24">
        <f t="shared" si="20"/>
        <v>1.5192006653105422E-3</v>
      </c>
      <c r="AY24">
        <f t="shared" si="21"/>
        <v>4.2208116451823127E-4</v>
      </c>
      <c r="AZ24">
        <f t="shared" si="22"/>
        <v>9.6346206364528258E-2</v>
      </c>
      <c r="BA24">
        <f t="shared" si="23"/>
        <v>1.0547713746844245E-2</v>
      </c>
      <c r="BB24">
        <f t="shared" si="24"/>
        <v>3.6078954015094306E-3</v>
      </c>
    </row>
    <row r="25" spans="1:54" x14ac:dyDescent="0.2">
      <c r="A25">
        <v>226</v>
      </c>
      <c r="B25" s="8">
        <v>44168</v>
      </c>
      <c r="C25" s="9" t="s">
        <v>22</v>
      </c>
      <c r="D25">
        <v>20120009</v>
      </c>
      <c r="E25" s="10">
        <v>6690130</v>
      </c>
      <c r="F25" s="10">
        <v>2234750</v>
      </c>
      <c r="G25" s="10">
        <v>2667790</v>
      </c>
      <c r="H25" s="10">
        <v>669195</v>
      </c>
      <c r="I25" s="10">
        <v>37988400</v>
      </c>
      <c r="J25" s="11">
        <v>3025210</v>
      </c>
      <c r="K25" s="10">
        <v>1330580</v>
      </c>
      <c r="L25" s="10">
        <v>405381</v>
      </c>
      <c r="M25" t="s">
        <v>39</v>
      </c>
      <c r="N25" t="s">
        <v>39</v>
      </c>
      <c r="O25" t="s">
        <v>39</v>
      </c>
      <c r="P25" t="s">
        <v>39</v>
      </c>
      <c r="Q25" s="10">
        <v>5987610</v>
      </c>
      <c r="R25" s="10">
        <v>836910</v>
      </c>
      <c r="S25" s="10">
        <v>384823</v>
      </c>
      <c r="T25" s="10">
        <v>182423</v>
      </c>
      <c r="U25" s="10">
        <v>104752</v>
      </c>
      <c r="V25" s="10">
        <v>26496</v>
      </c>
      <c r="W25" s="10">
        <v>7065910</v>
      </c>
      <c r="X25" s="10">
        <v>778325</v>
      </c>
      <c r="Y25" s="10">
        <v>268270</v>
      </c>
      <c r="Z25" s="10"/>
      <c r="AA25" s="15">
        <f t="shared" si="0"/>
        <v>0.74005300720197698</v>
      </c>
      <c r="AB25" s="14">
        <f t="shared" si="1"/>
        <v>30.810979004751104</v>
      </c>
      <c r="AC25" s="14">
        <f t="shared" si="2"/>
        <v>-0.13073717228138071</v>
      </c>
      <c r="AD25" s="14">
        <f t="shared" si="3"/>
        <v>5.7616523462155497E-2</v>
      </c>
      <c r="AE25" s="14">
        <f t="shared" si="4"/>
        <v>5.9593098630629058</v>
      </c>
      <c r="AF25" s="12">
        <f t="shared" si="5"/>
        <v>0.2914567176061546</v>
      </c>
      <c r="AG25" s="12"/>
      <c r="AH25" s="12"/>
      <c r="AK25" s="10">
        <f t="shared" si="7"/>
        <v>70646955</v>
      </c>
      <c r="AL25">
        <f t="shared" si="8"/>
        <v>9.4698065896824571E-2</v>
      </c>
      <c r="AM25">
        <f t="shared" si="9"/>
        <v>3.1632644322745401E-2</v>
      </c>
      <c r="AN25">
        <f t="shared" si="10"/>
        <v>3.7762278643148878E-2</v>
      </c>
      <c r="AO25">
        <f t="shared" si="11"/>
        <v>9.4723827799796899E-3</v>
      </c>
      <c r="AP25">
        <f t="shared" si="12"/>
        <v>0.53772168949107568</v>
      </c>
      <c r="AQ25">
        <f t="shared" si="13"/>
        <v>4.282152004994412E-2</v>
      </c>
      <c r="AR25">
        <f t="shared" si="14"/>
        <v>1.8834215855446281E-2</v>
      </c>
      <c r="AS25">
        <f t="shared" si="15"/>
        <v>5.7381241696828969E-3</v>
      </c>
      <c r="AT25">
        <f t="shared" si="16"/>
        <v>8.4753971349508267E-2</v>
      </c>
      <c r="AU25">
        <f t="shared" si="17"/>
        <v>1.1846370448662649E-2</v>
      </c>
      <c r="AV25">
        <f t="shared" si="18"/>
        <v>5.4471279052296026E-3</v>
      </c>
      <c r="AW25">
        <f t="shared" si="19"/>
        <v>2.5821778164395056E-3</v>
      </c>
      <c r="AX25">
        <f t="shared" si="20"/>
        <v>1.4827532198663056E-3</v>
      </c>
      <c r="AY25">
        <f t="shared" si="21"/>
        <v>3.750480116234309E-4</v>
      </c>
      <c r="AZ25">
        <f t="shared" si="22"/>
        <v>0.10001719111602192</v>
      </c>
      <c r="BA25">
        <f t="shared" si="23"/>
        <v>1.1017106115896997E-2</v>
      </c>
      <c r="BB25">
        <f t="shared" si="24"/>
        <v>3.7973328079037518E-3</v>
      </c>
    </row>
    <row r="26" spans="1:54" x14ac:dyDescent="0.2">
      <c r="A26">
        <v>231</v>
      </c>
      <c r="B26" s="8">
        <v>44207</v>
      </c>
      <c r="C26" s="9" t="s">
        <v>22</v>
      </c>
      <c r="D26">
        <v>21010003</v>
      </c>
      <c r="E26" s="10">
        <v>7567660</v>
      </c>
      <c r="F26" s="10">
        <v>2513840</v>
      </c>
      <c r="G26" s="10">
        <v>3055730</v>
      </c>
      <c r="H26" s="10">
        <v>776707</v>
      </c>
      <c r="I26" s="10">
        <v>42899400</v>
      </c>
      <c r="J26" s="11">
        <v>3188190</v>
      </c>
      <c r="K26" s="10">
        <v>1488850</v>
      </c>
      <c r="L26" s="10">
        <v>452150</v>
      </c>
      <c r="M26" t="s">
        <v>39</v>
      </c>
      <c r="N26" t="s">
        <v>39</v>
      </c>
      <c r="O26" t="s">
        <v>39</v>
      </c>
      <c r="P26" t="s">
        <v>39</v>
      </c>
      <c r="Q26" s="10">
        <v>6837060</v>
      </c>
      <c r="R26" s="10">
        <v>906455</v>
      </c>
      <c r="S26" s="10">
        <v>440106</v>
      </c>
      <c r="T26" s="10">
        <v>216289</v>
      </c>
      <c r="U26" s="10">
        <v>126029</v>
      </c>
      <c r="V26" s="10">
        <v>38386</v>
      </c>
      <c r="W26" s="10">
        <v>8045480</v>
      </c>
      <c r="X26" s="10">
        <v>889692</v>
      </c>
      <c r="Y26" s="10">
        <v>290756</v>
      </c>
      <c r="Z26" s="10"/>
      <c r="AA26" s="15">
        <f t="shared" si="0"/>
        <v>0.73634184270604741</v>
      </c>
      <c r="AB26" s="14">
        <f t="shared" si="1"/>
        <v>30.602411560079865</v>
      </c>
      <c r="AC26" s="14">
        <f t="shared" si="2"/>
        <v>-0.13292051999047211</v>
      </c>
      <c r="AD26" s="14">
        <f t="shared" si="3"/>
        <v>4.3856875841169984E-2</v>
      </c>
      <c r="AE26" s="14">
        <f t="shared" si="4"/>
        <v>5.907171998149332</v>
      </c>
      <c r="AF26" s="12">
        <f t="shared" si="5"/>
        <v>0.29243232593694857</v>
      </c>
      <c r="AG26" s="12"/>
      <c r="AH26" s="12"/>
      <c r="AK26" s="10">
        <f t="shared" si="7"/>
        <v>79732780</v>
      </c>
      <c r="AL26">
        <f t="shared" si="8"/>
        <v>9.4912782421483363E-2</v>
      </c>
      <c r="AM26">
        <f t="shared" si="9"/>
        <v>3.1528312445646571E-2</v>
      </c>
      <c r="AN26">
        <f t="shared" si="10"/>
        <v>3.8324638875002225E-2</v>
      </c>
      <c r="AO26">
        <f t="shared" si="11"/>
        <v>9.7413761316236559E-3</v>
      </c>
      <c r="AP26">
        <f t="shared" si="12"/>
        <v>0.53803968706471794</v>
      </c>
      <c r="AQ26">
        <f t="shared" si="13"/>
        <v>3.9985938029503044E-2</v>
      </c>
      <c r="AR26">
        <f t="shared" si="14"/>
        <v>1.8672997479832008E-2</v>
      </c>
      <c r="AS26">
        <f t="shared" si="15"/>
        <v>5.6708169463048951E-3</v>
      </c>
      <c r="AT26">
        <f t="shared" si="16"/>
        <v>8.5749675353098187E-2</v>
      </c>
      <c r="AU26">
        <f t="shared" si="17"/>
        <v>1.13686616721504E-2</v>
      </c>
      <c r="AV26">
        <f t="shared" si="18"/>
        <v>5.5197623863108749E-3</v>
      </c>
      <c r="AW26">
        <f t="shared" si="19"/>
        <v>2.7126735076840416E-3</v>
      </c>
      <c r="AX26">
        <f t="shared" si="20"/>
        <v>1.5806422402429715E-3</v>
      </c>
      <c r="AY26">
        <f t="shared" si="21"/>
        <v>4.814331069354411E-4</v>
      </c>
      <c r="AZ26">
        <f t="shared" si="22"/>
        <v>0.10090554976259451</v>
      </c>
      <c r="BA26">
        <f t="shared" si="23"/>
        <v>1.115842191881432E-2</v>
      </c>
      <c r="BB26">
        <f t="shared" si="24"/>
        <v>3.6466306580555702E-3</v>
      </c>
    </row>
    <row r="27" spans="1:54" x14ac:dyDescent="0.2">
      <c r="A27">
        <v>249</v>
      </c>
      <c r="B27" s="8">
        <v>44292</v>
      </c>
      <c r="C27" s="9" t="s">
        <v>22</v>
      </c>
      <c r="D27">
        <v>21040002</v>
      </c>
      <c r="E27" s="10">
        <v>4558760</v>
      </c>
      <c r="F27" s="10">
        <v>1490490</v>
      </c>
      <c r="G27" s="10">
        <v>1772250</v>
      </c>
      <c r="H27" s="10">
        <v>456326</v>
      </c>
      <c r="I27" s="10">
        <v>24928900</v>
      </c>
      <c r="J27" s="11">
        <v>1948510</v>
      </c>
      <c r="K27" s="10">
        <v>856858</v>
      </c>
      <c r="L27" s="10">
        <v>255404</v>
      </c>
      <c r="M27" t="s">
        <v>39</v>
      </c>
      <c r="N27" t="s">
        <v>39</v>
      </c>
      <c r="O27" t="s">
        <v>39</v>
      </c>
      <c r="P27" t="s">
        <v>39</v>
      </c>
      <c r="Q27" s="10">
        <v>3813990</v>
      </c>
      <c r="R27" s="10">
        <v>541777</v>
      </c>
      <c r="S27" s="10">
        <v>240239</v>
      </c>
      <c r="T27" s="10">
        <v>130663</v>
      </c>
      <c r="U27" s="10">
        <v>71837</v>
      </c>
      <c r="V27" s="10">
        <v>22743</v>
      </c>
      <c r="W27" s="10">
        <v>4495250</v>
      </c>
      <c r="X27" s="10">
        <v>504487</v>
      </c>
      <c r="Y27" s="10">
        <v>170984</v>
      </c>
      <c r="Z27" s="10"/>
      <c r="AA27" s="15">
        <f t="shared" si="0"/>
        <v>0.73701455437033403</v>
      </c>
      <c r="AB27" s="14">
        <f t="shared" si="1"/>
        <v>30.640217955612776</v>
      </c>
      <c r="AC27" s="14">
        <f t="shared" si="2"/>
        <v>-0.13252393572261517</v>
      </c>
      <c r="AD27" s="14">
        <f t="shared" si="3"/>
        <v>5.0439531248738803E-2</v>
      </c>
      <c r="AE27" s="14">
        <f t="shared" si="4"/>
        <v>5.9755656528069636</v>
      </c>
      <c r="AF27" s="12">
        <f t="shared" si="5"/>
        <v>0.2855447634841034</v>
      </c>
      <c r="AG27" s="12"/>
      <c r="AH27" s="12"/>
      <c r="AI27" t="s">
        <v>14</v>
      </c>
      <c r="AK27" s="10">
        <f t="shared" si="7"/>
        <v>46259468</v>
      </c>
      <c r="AL27">
        <f t="shared" si="8"/>
        <v>9.8547609756342205E-2</v>
      </c>
      <c r="AM27">
        <f t="shared" si="9"/>
        <v>3.2220214897413002E-2</v>
      </c>
      <c r="AN27">
        <f t="shared" si="10"/>
        <v>3.8311076123919111E-2</v>
      </c>
      <c r="AO27">
        <f t="shared" si="11"/>
        <v>9.8644887139644581E-3</v>
      </c>
      <c r="AP27">
        <f t="shared" si="12"/>
        <v>0.53889292457924509</v>
      </c>
      <c r="AQ27">
        <f t="shared" si="13"/>
        <v>4.212132314189173E-2</v>
      </c>
      <c r="AR27">
        <f t="shared" si="14"/>
        <v>1.8522867578157191E-2</v>
      </c>
      <c r="AS27">
        <f t="shared" si="15"/>
        <v>5.521118401102235E-3</v>
      </c>
      <c r="AT27">
        <f t="shared" si="16"/>
        <v>8.2447770475873178E-2</v>
      </c>
      <c r="AU27">
        <f t="shared" si="17"/>
        <v>1.1711699754091422E-2</v>
      </c>
      <c r="AV27">
        <f t="shared" si="18"/>
        <v>5.1932936193732279E-3</v>
      </c>
      <c r="AW27">
        <f t="shared" si="19"/>
        <v>2.8245677187640809E-3</v>
      </c>
      <c r="AX27">
        <f t="shared" si="20"/>
        <v>1.5529145298428422E-3</v>
      </c>
      <c r="AY27">
        <f t="shared" si="21"/>
        <v>4.9163989521020868E-4</v>
      </c>
      <c r="AZ27">
        <f t="shared" si="22"/>
        <v>9.717470162000133E-2</v>
      </c>
      <c r="BA27">
        <f t="shared" si="23"/>
        <v>1.0905594504459066E-2</v>
      </c>
      <c r="BB27">
        <f t="shared" si="24"/>
        <v>3.6961946903496597E-3</v>
      </c>
    </row>
    <row r="28" spans="1:54" x14ac:dyDescent="0.2">
      <c r="A28">
        <v>250</v>
      </c>
      <c r="B28" s="8">
        <v>44292</v>
      </c>
      <c r="C28" s="9" t="s">
        <v>22</v>
      </c>
      <c r="D28">
        <v>21040004</v>
      </c>
      <c r="E28" s="10">
        <v>4466110</v>
      </c>
      <c r="F28" s="10">
        <v>1496670</v>
      </c>
      <c r="G28" s="10">
        <v>1746640</v>
      </c>
      <c r="H28" s="10">
        <v>443545</v>
      </c>
      <c r="I28" s="10">
        <v>24481200</v>
      </c>
      <c r="J28" s="11">
        <v>1933900</v>
      </c>
      <c r="K28" s="10">
        <v>859642</v>
      </c>
      <c r="L28" s="10">
        <v>262691</v>
      </c>
      <c r="M28" t="s">
        <v>39</v>
      </c>
      <c r="N28" t="s">
        <v>39</v>
      </c>
      <c r="O28" t="s">
        <v>39</v>
      </c>
      <c r="P28" t="s">
        <v>39</v>
      </c>
      <c r="Q28" s="10">
        <v>3791320</v>
      </c>
      <c r="R28" s="10">
        <v>489531</v>
      </c>
      <c r="S28" s="10">
        <v>249740</v>
      </c>
      <c r="T28" s="10">
        <v>116881</v>
      </c>
      <c r="U28" s="10">
        <v>71852</v>
      </c>
      <c r="V28" s="10">
        <v>20777</v>
      </c>
      <c r="W28" s="10">
        <v>4482230</v>
      </c>
      <c r="X28" s="10">
        <v>493356</v>
      </c>
      <c r="Y28" s="10">
        <v>164560</v>
      </c>
      <c r="Z28" s="10"/>
      <c r="AA28" s="15">
        <f t="shared" si="0"/>
        <v>0.73372438400179341</v>
      </c>
      <c r="AB28" s="14">
        <f t="shared" si="1"/>
        <v>30.455310380900791</v>
      </c>
      <c r="AC28" s="14">
        <f t="shared" si="2"/>
        <v>-0.13446704769440057</v>
      </c>
      <c r="AD28" s="14">
        <f t="shared" si="3"/>
        <v>4.8671550175618479E-2</v>
      </c>
      <c r="AE28" s="14">
        <f t="shared" si="4"/>
        <v>5.9569359186663497</v>
      </c>
      <c r="AF28" s="12">
        <f t="shared" si="5"/>
        <v>0.28764585303632184</v>
      </c>
      <c r="AG28" s="12"/>
      <c r="AH28" s="12"/>
      <c r="AI28" t="s">
        <v>14</v>
      </c>
      <c r="AK28" s="10">
        <f t="shared" si="7"/>
        <v>45570645</v>
      </c>
      <c r="AL28">
        <f t="shared" si="8"/>
        <v>9.8004098910603521E-2</v>
      </c>
      <c r="AM28">
        <f t="shared" si="9"/>
        <v>3.2842853113007289E-2</v>
      </c>
      <c r="AN28">
        <f t="shared" si="10"/>
        <v>3.8328182539439586E-2</v>
      </c>
      <c r="AO28">
        <f t="shared" si="11"/>
        <v>9.7331297373561415E-3</v>
      </c>
      <c r="AP28">
        <f t="shared" si="12"/>
        <v>0.53721425272782508</v>
      </c>
      <c r="AQ28">
        <f t="shared" si="13"/>
        <v>4.2437406799925699E-2</v>
      </c>
      <c r="AR28">
        <f t="shared" si="14"/>
        <v>1.8863941908217451E-2</v>
      </c>
      <c r="AS28">
        <f t="shared" si="15"/>
        <v>5.7644784268469319E-3</v>
      </c>
      <c r="AT28">
        <f t="shared" si="16"/>
        <v>8.3196540228912708E-2</v>
      </c>
      <c r="AU28">
        <f t="shared" si="17"/>
        <v>1.0742244267115376E-2</v>
      </c>
      <c r="AV28">
        <f t="shared" si="18"/>
        <v>5.4802823177069358E-3</v>
      </c>
      <c r="AW28">
        <f t="shared" si="19"/>
        <v>2.564830934475472E-3</v>
      </c>
      <c r="AX28">
        <f t="shared" si="20"/>
        <v>1.5767167658039512E-3</v>
      </c>
      <c r="AY28">
        <f t="shared" si="21"/>
        <v>4.5592946950827665E-4</v>
      </c>
      <c r="AZ28">
        <f t="shared" si="22"/>
        <v>9.8357835400398649E-2</v>
      </c>
      <c r="BA28">
        <f t="shared" si="23"/>
        <v>1.082617987961329E-2</v>
      </c>
      <c r="BB28">
        <f t="shared" si="24"/>
        <v>3.611096573243587E-3</v>
      </c>
    </row>
    <row r="29" spans="1:54" x14ac:dyDescent="0.2">
      <c r="A29">
        <v>251</v>
      </c>
      <c r="B29" s="8">
        <v>44292</v>
      </c>
      <c r="C29" s="9" t="s">
        <v>22</v>
      </c>
      <c r="D29">
        <v>21040006</v>
      </c>
      <c r="E29" s="10">
        <v>4442430</v>
      </c>
      <c r="F29" s="10">
        <v>1470720</v>
      </c>
      <c r="G29" s="10">
        <v>1775850</v>
      </c>
      <c r="H29" s="10">
        <v>449098</v>
      </c>
      <c r="I29" s="10">
        <v>24343200</v>
      </c>
      <c r="J29" s="11">
        <v>1910860</v>
      </c>
      <c r="K29" s="10">
        <v>867599</v>
      </c>
      <c r="L29" s="10">
        <v>259796</v>
      </c>
      <c r="M29" t="s">
        <v>39</v>
      </c>
      <c r="N29" t="s">
        <v>39</v>
      </c>
      <c r="O29" t="s">
        <v>39</v>
      </c>
      <c r="P29" t="s">
        <v>39</v>
      </c>
      <c r="Q29" s="10">
        <v>3804190</v>
      </c>
      <c r="R29" s="10">
        <v>510786</v>
      </c>
      <c r="S29" s="10">
        <v>258897</v>
      </c>
      <c r="T29" s="10">
        <v>118878</v>
      </c>
      <c r="U29" s="10">
        <v>70041</v>
      </c>
      <c r="V29" s="10">
        <v>22626</v>
      </c>
      <c r="W29" s="10">
        <v>4512760</v>
      </c>
      <c r="X29" s="10">
        <v>489620</v>
      </c>
      <c r="Y29" s="10">
        <v>162334</v>
      </c>
      <c r="Z29" s="10"/>
      <c r="AA29" s="15">
        <f t="shared" si="0"/>
        <v>0.73767722198123331</v>
      </c>
      <c r="AB29" s="14">
        <f t="shared" si="1"/>
        <v>30.677459875345313</v>
      </c>
      <c r="AC29" s="14">
        <f t="shared" si="2"/>
        <v>-0.13213362649225871</v>
      </c>
      <c r="AD29" s="14">
        <f t="shared" si="3"/>
        <v>4.8867419450681952E-2</v>
      </c>
      <c r="AE29" s="14">
        <f t="shared" si="4"/>
        <v>5.9633958183988174</v>
      </c>
      <c r="AF29" s="12">
        <f t="shared" si="5"/>
        <v>0.29025117869438022</v>
      </c>
      <c r="AG29" s="12"/>
      <c r="AH29" s="12"/>
      <c r="AI29" t="s">
        <v>14</v>
      </c>
      <c r="AK29" s="10">
        <f t="shared" si="7"/>
        <v>45469685</v>
      </c>
      <c r="AL29">
        <f t="shared" si="8"/>
        <v>9.7700918754990276E-2</v>
      </c>
      <c r="AM29">
        <f t="shared" si="9"/>
        <v>3.2345066828591403E-2</v>
      </c>
      <c r="AN29">
        <f t="shared" si="10"/>
        <v>3.9055691720758567E-2</v>
      </c>
      <c r="AO29">
        <f t="shared" si="11"/>
        <v>9.8768663121374164E-3</v>
      </c>
      <c r="AP29">
        <f t="shared" si="12"/>
        <v>0.53537208362010869</v>
      </c>
      <c r="AQ29">
        <f t="shared" si="13"/>
        <v>4.2024922758976666E-2</v>
      </c>
      <c r="AR29">
        <f t="shared" si="14"/>
        <v>1.9080822750366537E-2</v>
      </c>
      <c r="AS29">
        <f t="shared" si="15"/>
        <v>5.7136089682609413E-3</v>
      </c>
      <c r="AT29">
        <f t="shared" si="16"/>
        <v>8.3664313926960346E-2</v>
      </c>
      <c r="AU29">
        <f t="shared" si="17"/>
        <v>1.1233550441354498E-2</v>
      </c>
      <c r="AV29">
        <f t="shared" si="18"/>
        <v>5.6938375535260473E-3</v>
      </c>
      <c r="AW29">
        <f t="shared" si="19"/>
        <v>2.6144452067349928E-3</v>
      </c>
      <c r="AX29">
        <f t="shared" si="20"/>
        <v>1.5403889426548699E-3</v>
      </c>
      <c r="AY29">
        <f t="shared" si="21"/>
        <v>4.976062622822217E-4</v>
      </c>
      <c r="AZ29">
        <f t="shared" si="22"/>
        <v>9.9247663580691176E-2</v>
      </c>
      <c r="BA29">
        <f t="shared" si="23"/>
        <v>1.0768053484425942E-2</v>
      </c>
      <c r="BB29">
        <f t="shared" si="24"/>
        <v>3.570158887179447E-3</v>
      </c>
    </row>
    <row r="30" spans="1:54" x14ac:dyDescent="0.2">
      <c r="A30">
        <v>258</v>
      </c>
      <c r="B30" s="8">
        <v>44309</v>
      </c>
      <c r="C30" s="9" t="s">
        <v>22</v>
      </c>
      <c r="D30">
        <v>21040142</v>
      </c>
      <c r="E30" s="10">
        <v>2525490</v>
      </c>
      <c r="F30" s="10">
        <v>809004</v>
      </c>
      <c r="G30" s="10">
        <v>975514</v>
      </c>
      <c r="H30" s="10">
        <v>251473</v>
      </c>
      <c r="I30" s="10">
        <v>13371500</v>
      </c>
      <c r="J30" s="11">
        <v>1062340</v>
      </c>
      <c r="K30" s="10">
        <v>500998</v>
      </c>
      <c r="L30" s="10">
        <v>148399</v>
      </c>
      <c r="M30" t="s">
        <v>39</v>
      </c>
      <c r="N30" t="s">
        <v>39</v>
      </c>
      <c r="O30" t="s">
        <v>39</v>
      </c>
      <c r="P30" t="s">
        <v>39</v>
      </c>
      <c r="Q30" s="10">
        <v>2170020</v>
      </c>
      <c r="R30" s="10">
        <v>289750</v>
      </c>
      <c r="S30" s="10">
        <v>146155</v>
      </c>
      <c r="T30" s="10">
        <v>66767</v>
      </c>
      <c r="U30" s="10">
        <v>39262</v>
      </c>
      <c r="V30" s="10">
        <v>13063</v>
      </c>
      <c r="W30" s="10">
        <v>2511030</v>
      </c>
      <c r="X30" s="10">
        <v>279890</v>
      </c>
      <c r="Y30" s="10">
        <v>94606</v>
      </c>
      <c r="Z30" s="10"/>
      <c r="AA30" s="15">
        <f t="shared" si="0"/>
        <v>0.73889038969690457</v>
      </c>
      <c r="AB30" s="14">
        <f t="shared" si="1"/>
        <v>30.74563990096604</v>
      </c>
      <c r="AC30" s="14">
        <f t="shared" si="2"/>
        <v>-0.13141998201173924</v>
      </c>
      <c r="AD30" s="14">
        <f t="shared" si="3"/>
        <v>5.0931976421074665E-2</v>
      </c>
      <c r="AE30" s="14">
        <f t="shared" si="4"/>
        <v>5.7929322325773107</v>
      </c>
      <c r="AF30" s="12">
        <f t="shared" si="5"/>
        <v>0.29592916314955953</v>
      </c>
      <c r="AG30" s="12"/>
      <c r="AH30" s="12"/>
      <c r="AK30" s="10">
        <f t="shared" si="7"/>
        <v>25255261</v>
      </c>
      <c r="AL30">
        <f t="shared" si="8"/>
        <v>9.9998570594855465E-2</v>
      </c>
      <c r="AM30">
        <f t="shared" si="9"/>
        <v>3.2033088076183415E-2</v>
      </c>
      <c r="AN30">
        <f t="shared" si="10"/>
        <v>3.8626169810717856E-2</v>
      </c>
      <c r="AO30">
        <f t="shared" si="11"/>
        <v>9.9572520751220906E-3</v>
      </c>
      <c r="AP30">
        <f t="shared" si="12"/>
        <v>0.52945404127876561</v>
      </c>
      <c r="AQ30">
        <f t="shared" si="13"/>
        <v>4.2064106959734053E-2</v>
      </c>
      <c r="AR30">
        <f t="shared" si="14"/>
        <v>1.9837371706433762E-2</v>
      </c>
      <c r="AS30">
        <f t="shared" si="15"/>
        <v>5.8759638239335556E-3</v>
      </c>
      <c r="AT30">
        <f t="shared" si="16"/>
        <v>8.5923483427868749E-2</v>
      </c>
      <c r="AU30">
        <f t="shared" si="17"/>
        <v>1.14728570811444E-2</v>
      </c>
      <c r="AV30">
        <f t="shared" si="18"/>
        <v>5.7871110498521477E-3</v>
      </c>
      <c r="AW30">
        <f t="shared" si="19"/>
        <v>2.6436867946048946E-3</v>
      </c>
      <c r="AX30">
        <f t="shared" si="20"/>
        <v>1.5546067807416443E-3</v>
      </c>
      <c r="AY30">
        <f t="shared" si="21"/>
        <v>5.1723876462809071E-4</v>
      </c>
      <c r="AZ30">
        <f t="shared" si="22"/>
        <v>9.9426016622833555E-2</v>
      </c>
      <c r="BA30">
        <f t="shared" si="23"/>
        <v>1.1082443376847302E-2</v>
      </c>
      <c r="BB30">
        <f t="shared" si="24"/>
        <v>3.7459917757333809E-3</v>
      </c>
    </row>
    <row r="31" spans="1:54" x14ac:dyDescent="0.2">
      <c r="A31">
        <v>259</v>
      </c>
      <c r="B31" s="8">
        <v>44309</v>
      </c>
      <c r="C31" s="9" t="s">
        <v>22</v>
      </c>
      <c r="D31">
        <v>21040100</v>
      </c>
      <c r="E31" s="10">
        <v>4445970</v>
      </c>
      <c r="F31" s="10">
        <v>1493900</v>
      </c>
      <c r="G31" s="10">
        <v>1716980</v>
      </c>
      <c r="H31" s="10">
        <v>441078</v>
      </c>
      <c r="I31" s="10">
        <v>24811600</v>
      </c>
      <c r="J31" s="11">
        <v>1920590</v>
      </c>
      <c r="K31" s="10">
        <v>858953</v>
      </c>
      <c r="L31" s="10">
        <v>270226</v>
      </c>
      <c r="M31" t="s">
        <v>39</v>
      </c>
      <c r="N31" t="s">
        <v>39</v>
      </c>
      <c r="O31" t="s">
        <v>39</v>
      </c>
      <c r="P31" t="s">
        <v>39</v>
      </c>
      <c r="Q31" s="10">
        <v>3792660</v>
      </c>
      <c r="R31" s="10">
        <v>508712</v>
      </c>
      <c r="S31" s="10">
        <v>248227</v>
      </c>
      <c r="T31" s="10">
        <v>119934</v>
      </c>
      <c r="U31" s="10">
        <v>70428</v>
      </c>
      <c r="V31" s="10">
        <v>17471</v>
      </c>
      <c r="W31" s="10">
        <v>4433940</v>
      </c>
      <c r="X31" s="10">
        <v>494596</v>
      </c>
      <c r="Y31" s="10">
        <v>166376</v>
      </c>
      <c r="Z31" s="10"/>
      <c r="AA31" s="15">
        <f t="shared" si="0"/>
        <v>0.73191796643115503</v>
      </c>
      <c r="AB31" s="14">
        <f t="shared" si="1"/>
        <v>30.353789713430913</v>
      </c>
      <c r="AC31" s="14">
        <f t="shared" si="2"/>
        <v>-0.13553759206009486</v>
      </c>
      <c r="AD31" s="14">
        <f t="shared" si="3"/>
        <v>4.7990451761504634E-2</v>
      </c>
      <c r="AE31" s="14">
        <f t="shared" si="4"/>
        <v>5.8845379379526861</v>
      </c>
      <c r="AF31" s="12">
        <f t="shared" si="5"/>
        <v>0.28447528875154932</v>
      </c>
      <c r="AG31" s="12"/>
      <c r="AH31" s="12"/>
      <c r="AK31" s="10">
        <f t="shared" si="7"/>
        <v>45811641</v>
      </c>
      <c r="AL31">
        <f t="shared" si="8"/>
        <v>9.7048913833931424E-2</v>
      </c>
      <c r="AM31">
        <f t="shared" si="9"/>
        <v>3.2609615534182679E-2</v>
      </c>
      <c r="AN31">
        <f t="shared" si="10"/>
        <v>3.7479120208769645E-2</v>
      </c>
      <c r="AO31">
        <f t="shared" si="11"/>
        <v>9.6280768462321618E-3</v>
      </c>
      <c r="AP31">
        <f t="shared" si="12"/>
        <v>0.54160033254429807</v>
      </c>
      <c r="AQ31">
        <f t="shared" si="13"/>
        <v>4.1923623735722546E-2</v>
      </c>
      <c r="AR31">
        <f t="shared" si="14"/>
        <v>1.8749666705892506E-2</v>
      </c>
      <c r="AS31">
        <f t="shared" si="15"/>
        <v>5.8986317473325176E-3</v>
      </c>
      <c r="AT31">
        <f t="shared" si="16"/>
        <v>8.2788128021871119E-2</v>
      </c>
      <c r="AU31">
        <f t="shared" si="17"/>
        <v>1.1104426492820898E-2</v>
      </c>
      <c r="AV31">
        <f t="shared" si="18"/>
        <v>5.4184262903832674E-3</v>
      </c>
      <c r="AW31">
        <f t="shared" si="19"/>
        <v>2.6179808752102986E-3</v>
      </c>
      <c r="AX31">
        <f t="shared" si="20"/>
        <v>1.5373385118424376E-3</v>
      </c>
      <c r="AY31">
        <f t="shared" si="21"/>
        <v>3.8136595019593381E-4</v>
      </c>
      <c r="AZ31">
        <f t="shared" si="22"/>
        <v>9.6786316822835491E-2</v>
      </c>
      <c r="BA31">
        <f t="shared" si="23"/>
        <v>1.0796295203657953E-2</v>
      </c>
      <c r="BB31">
        <f t="shared" si="24"/>
        <v>3.6317406748210567E-3</v>
      </c>
    </row>
    <row r="32" spans="1:54" x14ac:dyDescent="0.2">
      <c r="A32">
        <v>296</v>
      </c>
      <c r="B32" s="8">
        <v>44518</v>
      </c>
      <c r="C32" s="9" t="s">
        <v>22</v>
      </c>
      <c r="D32">
        <v>21110117</v>
      </c>
      <c r="E32" s="10">
        <v>1811840</v>
      </c>
      <c r="F32" s="10">
        <v>616585</v>
      </c>
      <c r="G32" s="10">
        <v>721706</v>
      </c>
      <c r="H32" s="10">
        <v>196627</v>
      </c>
      <c r="I32" s="10">
        <v>10438700</v>
      </c>
      <c r="J32" s="11">
        <v>847802</v>
      </c>
      <c r="K32" s="10">
        <v>354797</v>
      </c>
      <c r="L32" s="10">
        <v>114922</v>
      </c>
      <c r="M32" t="s">
        <v>39</v>
      </c>
      <c r="N32" t="s">
        <v>39</v>
      </c>
      <c r="O32" t="s">
        <v>39</v>
      </c>
      <c r="P32" t="s">
        <v>39</v>
      </c>
      <c r="Q32" s="10">
        <v>1478730</v>
      </c>
      <c r="R32" s="10">
        <v>243623</v>
      </c>
      <c r="S32" s="10">
        <v>107014</v>
      </c>
      <c r="T32" s="10">
        <v>47093</v>
      </c>
      <c r="U32" s="10">
        <v>30022</v>
      </c>
      <c r="V32" s="10">
        <v>8853</v>
      </c>
      <c r="W32" s="10">
        <v>1763320</v>
      </c>
      <c r="X32" s="10">
        <v>210515</v>
      </c>
      <c r="Y32" s="10">
        <v>72939</v>
      </c>
      <c r="Z32" s="10"/>
      <c r="AA32" s="15">
        <f t="shared" si="0"/>
        <v>0.74122641351060969</v>
      </c>
      <c r="AB32" s="14">
        <f t="shared" si="1"/>
        <v>30.876924439296268</v>
      </c>
      <c r="AC32" s="14">
        <f t="shared" si="2"/>
        <v>-0.1300491130478042</v>
      </c>
      <c r="AD32" s="14">
        <f t="shared" si="3"/>
        <v>6.0938718057070546E-2</v>
      </c>
      <c r="AE32" s="14">
        <f t="shared" si="4"/>
        <v>6.2273943979775392</v>
      </c>
      <c r="AF32" s="12">
        <f t="shared" si="5"/>
        <v>0.27479274135527271</v>
      </c>
      <c r="AG32" s="12"/>
      <c r="AH32" s="12"/>
      <c r="AK32" s="10">
        <f t="shared" si="7"/>
        <v>19065088</v>
      </c>
      <c r="AL32">
        <f t="shared" si="8"/>
        <v>9.5034442012541465E-2</v>
      </c>
      <c r="AM32">
        <f t="shared" si="9"/>
        <v>3.2341051874504853E-2</v>
      </c>
      <c r="AN32">
        <f t="shared" si="10"/>
        <v>3.7854847562203753E-2</v>
      </c>
      <c r="AO32">
        <f t="shared" si="11"/>
        <v>1.031345882064641E-2</v>
      </c>
      <c r="AP32">
        <f t="shared" si="12"/>
        <v>0.54752959965356574</v>
      </c>
      <c r="AQ32">
        <f t="shared" si="13"/>
        <v>4.4468821754192797E-2</v>
      </c>
      <c r="AR32">
        <f t="shared" si="14"/>
        <v>1.8609775103057485E-2</v>
      </c>
      <c r="AS32">
        <f t="shared" si="15"/>
        <v>6.0278767137083239E-3</v>
      </c>
      <c r="AT32">
        <f t="shared" si="16"/>
        <v>7.7562191163240368E-2</v>
      </c>
      <c r="AU32">
        <f t="shared" si="17"/>
        <v>1.2778488093000149E-2</v>
      </c>
      <c r="AV32">
        <f t="shared" si="18"/>
        <v>5.6130871255354285E-3</v>
      </c>
      <c r="AW32">
        <f t="shared" si="19"/>
        <v>2.4701171061995621E-3</v>
      </c>
      <c r="AX32">
        <f t="shared" si="20"/>
        <v>1.574710801229976E-3</v>
      </c>
      <c r="AY32">
        <f t="shared" si="21"/>
        <v>4.6435662924818391E-4</v>
      </c>
      <c r="AZ32">
        <f t="shared" si="22"/>
        <v>9.2489476051723446E-2</v>
      </c>
      <c r="BA32">
        <f t="shared" si="23"/>
        <v>1.1041910742819546E-2</v>
      </c>
      <c r="BB32">
        <f t="shared" si="24"/>
        <v>3.8257887925825466E-3</v>
      </c>
    </row>
    <row r="33" spans="1:54" x14ac:dyDescent="0.2">
      <c r="A33">
        <v>343</v>
      </c>
      <c r="B33" s="8">
        <v>44746</v>
      </c>
      <c r="C33" s="9" t="s">
        <v>22</v>
      </c>
      <c r="D33">
        <v>22070002</v>
      </c>
      <c r="E33" s="10">
        <v>3435470</v>
      </c>
      <c r="F33" s="10">
        <v>1192650</v>
      </c>
      <c r="G33" s="10">
        <v>1354970</v>
      </c>
      <c r="H33" s="10">
        <v>381034</v>
      </c>
      <c r="I33" s="10">
        <v>18577300</v>
      </c>
      <c r="J33" s="11">
        <v>1499730</v>
      </c>
      <c r="K33" s="10">
        <v>584941</v>
      </c>
      <c r="L33" s="10">
        <v>173526</v>
      </c>
      <c r="M33" t="s">
        <v>39</v>
      </c>
      <c r="N33" t="s">
        <v>39</v>
      </c>
      <c r="O33" t="s">
        <v>39</v>
      </c>
      <c r="P33" t="s">
        <v>39</v>
      </c>
      <c r="Q33" s="10">
        <v>2503260</v>
      </c>
      <c r="R33" s="10">
        <v>444809</v>
      </c>
      <c r="S33" s="10">
        <v>181149</v>
      </c>
      <c r="T33" s="10">
        <v>97802</v>
      </c>
      <c r="U33" s="10">
        <v>52714</v>
      </c>
      <c r="V33" s="10">
        <v>17816</v>
      </c>
      <c r="W33" s="10">
        <v>3001980</v>
      </c>
      <c r="X33" s="10">
        <v>374151</v>
      </c>
      <c r="Y33" s="10">
        <v>128011</v>
      </c>
      <c r="Z33" s="10"/>
      <c r="AA33" s="15">
        <f t="shared" si="0"/>
        <v>0.7306805371891868</v>
      </c>
      <c r="AB33" s="14">
        <f t="shared" si="1"/>
        <v>30.284246190032299</v>
      </c>
      <c r="AC33" s="14">
        <f t="shared" si="2"/>
        <v>-0.1362724606086784</v>
      </c>
      <c r="AD33" s="14">
        <f t="shared" si="3"/>
        <v>4.3304746504381812E-2</v>
      </c>
      <c r="AE33" s="14">
        <f t="shared" si="4"/>
        <v>6.3545027730236878</v>
      </c>
      <c r="AF33" s="12">
        <f t="shared" si="5"/>
        <v>0.26530747514733161</v>
      </c>
      <c r="AG33" s="12"/>
      <c r="AH33" s="12"/>
      <c r="AK33" s="10">
        <f t="shared" si="7"/>
        <v>34001313</v>
      </c>
      <c r="AL33">
        <f t="shared" si="8"/>
        <v>0.10103933339280162</v>
      </c>
      <c r="AM33">
        <f t="shared" si="9"/>
        <v>3.5076586601229191E-2</v>
      </c>
      <c r="AN33">
        <f t="shared" si="10"/>
        <v>3.9850519890217179E-2</v>
      </c>
      <c r="AO33">
        <f t="shared" si="11"/>
        <v>1.1206449586226273E-2</v>
      </c>
      <c r="AP33">
        <f t="shared" si="12"/>
        <v>0.54637007694379336</v>
      </c>
      <c r="AQ33">
        <f t="shared" si="13"/>
        <v>4.4108002535078572E-2</v>
      </c>
      <c r="AR33">
        <f t="shared" si="14"/>
        <v>1.7203482700800406E-2</v>
      </c>
      <c r="AS33">
        <f t="shared" si="15"/>
        <v>5.1035087968514629E-3</v>
      </c>
      <c r="AT33">
        <f t="shared" si="16"/>
        <v>7.362245099181905E-2</v>
      </c>
      <c r="AU33">
        <f t="shared" si="17"/>
        <v>1.3082112446657575E-2</v>
      </c>
      <c r="AV33">
        <f t="shared" si="18"/>
        <v>5.3277060212351211E-3</v>
      </c>
      <c r="AW33">
        <f t="shared" si="19"/>
        <v>2.8764183312567958E-3</v>
      </c>
      <c r="AX33">
        <f t="shared" si="20"/>
        <v>1.5503518937636321E-3</v>
      </c>
      <c r="AY33">
        <f t="shared" si="21"/>
        <v>5.2397976513436412E-4</v>
      </c>
      <c r="AZ33">
        <f t="shared" si="22"/>
        <v>8.8290119855077356E-2</v>
      </c>
      <c r="BA33">
        <f t="shared" si="23"/>
        <v>1.1004016227255695E-2</v>
      </c>
      <c r="BB33">
        <f t="shared" si="24"/>
        <v>3.7648840208023733E-3</v>
      </c>
    </row>
    <row r="34" spans="1:54" x14ac:dyDescent="0.2">
      <c r="A34">
        <v>344</v>
      </c>
      <c r="B34" s="8">
        <v>44749</v>
      </c>
      <c r="C34" s="9" t="s">
        <v>22</v>
      </c>
      <c r="D34">
        <v>22070028</v>
      </c>
      <c r="E34" s="10">
        <v>3343650</v>
      </c>
      <c r="F34" s="10">
        <v>1149570</v>
      </c>
      <c r="G34" s="10">
        <v>1363290</v>
      </c>
      <c r="H34" s="10">
        <v>376978</v>
      </c>
      <c r="I34" s="10">
        <v>18406900</v>
      </c>
      <c r="J34" s="11">
        <v>1554370</v>
      </c>
      <c r="K34" s="10">
        <v>624748</v>
      </c>
      <c r="L34" s="10">
        <v>196854</v>
      </c>
      <c r="M34" t="s">
        <v>39</v>
      </c>
      <c r="N34" t="s">
        <v>39</v>
      </c>
      <c r="O34" t="s">
        <v>39</v>
      </c>
      <c r="P34" t="s">
        <v>39</v>
      </c>
      <c r="Q34" s="10">
        <v>2535720</v>
      </c>
      <c r="R34" s="10">
        <v>382936</v>
      </c>
      <c r="S34" s="10">
        <v>175159</v>
      </c>
      <c r="T34" s="10">
        <v>100676</v>
      </c>
      <c r="U34" s="10">
        <v>54465</v>
      </c>
      <c r="V34" s="10">
        <v>16596</v>
      </c>
      <c r="W34" s="10">
        <v>3053840</v>
      </c>
      <c r="X34" s="10">
        <v>367751</v>
      </c>
      <c r="Y34" s="10">
        <v>124591</v>
      </c>
      <c r="Z34" s="10"/>
      <c r="AA34" s="15">
        <f t="shared" si="0"/>
        <v>0.74133298891501032</v>
      </c>
      <c r="AB34" s="14">
        <f t="shared" si="1"/>
        <v>30.882913977023584</v>
      </c>
      <c r="AC34" s="14">
        <f t="shared" si="2"/>
        <v>-0.12998667357989244</v>
      </c>
      <c r="AD34" s="14">
        <f t="shared" si="3"/>
        <v>5.6934205688477416E-2</v>
      </c>
      <c r="AE34" s="14">
        <f t="shared" si="4"/>
        <v>6.3197496376420457</v>
      </c>
      <c r="AF34" s="12">
        <f t="shared" si="5"/>
        <v>0.26959638661929181</v>
      </c>
      <c r="AG34" s="12"/>
      <c r="AH34" s="12"/>
      <c r="AK34" s="10">
        <f t="shared" si="7"/>
        <v>33828094</v>
      </c>
      <c r="AL34">
        <f t="shared" si="8"/>
        <v>9.8842400047723641E-2</v>
      </c>
      <c r="AM34">
        <f t="shared" si="9"/>
        <v>3.3982700887611343E-2</v>
      </c>
      <c r="AN34">
        <f t="shared" si="10"/>
        <v>4.0300526538681131E-2</v>
      </c>
      <c r="AO34">
        <f t="shared" si="11"/>
        <v>1.1143932614116539E-2</v>
      </c>
      <c r="AP34">
        <f t="shared" si="12"/>
        <v>0.54413056792380909</v>
      </c>
      <c r="AQ34">
        <f t="shared" si="13"/>
        <v>4.5949085987522675E-2</v>
      </c>
      <c r="AR34">
        <f t="shared" si="14"/>
        <v>1.8468318079049917E-2</v>
      </c>
      <c r="AS34">
        <f t="shared" si="15"/>
        <v>5.8192459793921583E-3</v>
      </c>
      <c r="AT34">
        <f t="shared" si="16"/>
        <v>7.4958997098683713E-2</v>
      </c>
      <c r="AU34">
        <f t="shared" si="17"/>
        <v>1.1320058410621657E-2</v>
      </c>
      <c r="AV34">
        <f t="shared" si="18"/>
        <v>5.1779151376367821E-3</v>
      </c>
      <c r="AW34">
        <f t="shared" si="19"/>
        <v>2.9761061914986993E-3</v>
      </c>
      <c r="AX34">
        <f t="shared" si="20"/>
        <v>1.6100522837615386E-3</v>
      </c>
      <c r="AY34">
        <f t="shared" si="21"/>
        <v>4.9059814011395383E-4</v>
      </c>
      <c r="AZ34">
        <f t="shared" si="22"/>
        <v>9.0275260557097892E-2</v>
      </c>
      <c r="BA34">
        <f t="shared" si="23"/>
        <v>1.0871171163234914E-2</v>
      </c>
      <c r="BB34">
        <f t="shared" si="24"/>
        <v>3.6830629594443009E-3</v>
      </c>
    </row>
    <row r="35" spans="1:54" x14ac:dyDescent="0.2">
      <c r="A35">
        <v>360</v>
      </c>
      <c r="B35" s="8">
        <v>44769</v>
      </c>
      <c r="C35" s="9" t="s">
        <v>22</v>
      </c>
      <c r="D35">
        <v>22070140</v>
      </c>
      <c r="E35" s="10">
        <v>2941460</v>
      </c>
      <c r="F35" s="10">
        <v>982495</v>
      </c>
      <c r="G35" s="10">
        <v>1131730</v>
      </c>
      <c r="H35" s="10">
        <v>302694</v>
      </c>
      <c r="I35" s="10">
        <v>16187500</v>
      </c>
      <c r="J35" s="11">
        <v>1255200</v>
      </c>
      <c r="K35" s="10">
        <v>578540</v>
      </c>
      <c r="L35" s="10">
        <v>175653</v>
      </c>
      <c r="M35" t="s">
        <v>39</v>
      </c>
      <c r="N35" t="s">
        <v>39</v>
      </c>
      <c r="O35" t="s">
        <v>39</v>
      </c>
      <c r="P35" t="s">
        <v>39</v>
      </c>
      <c r="Q35" s="10">
        <v>2385150</v>
      </c>
      <c r="R35" s="10">
        <v>299217</v>
      </c>
      <c r="S35" s="10">
        <v>153985</v>
      </c>
      <c r="T35" s="10">
        <v>81238</v>
      </c>
      <c r="U35" s="10">
        <v>46197</v>
      </c>
      <c r="V35" s="10">
        <v>11912</v>
      </c>
      <c r="W35" s="10">
        <v>2840690</v>
      </c>
      <c r="X35" s="10">
        <v>321747</v>
      </c>
      <c r="Y35" s="10">
        <v>106524</v>
      </c>
      <c r="Z35" s="10"/>
      <c r="AA35" s="15">
        <f t="shared" si="0"/>
        <v>0.73244467295313687</v>
      </c>
      <c r="AB35" s="14">
        <f t="shared" si="1"/>
        <v>30.383390619966292</v>
      </c>
      <c r="AC35" s="14">
        <f t="shared" si="2"/>
        <v>-0.13522517525869412</v>
      </c>
      <c r="AD35" s="14">
        <f t="shared" si="3"/>
        <v>4.6429475582384583E-2</v>
      </c>
      <c r="AE35" s="14">
        <f t="shared" si="4"/>
        <v>6.0784447138084445</v>
      </c>
      <c r="AF35" s="12">
        <f t="shared" si="5"/>
        <v>0.27949080307565627</v>
      </c>
      <c r="AG35" s="12"/>
      <c r="AH35" s="12"/>
      <c r="AI35" t="s">
        <v>15</v>
      </c>
      <c r="AK35" s="10">
        <f t="shared" si="7"/>
        <v>29801932</v>
      </c>
      <c r="AL35">
        <f t="shared" si="8"/>
        <v>9.870031244954186E-2</v>
      </c>
      <c r="AM35">
        <f t="shared" si="9"/>
        <v>3.2967493516863268E-2</v>
      </c>
      <c r="AN35">
        <f t="shared" si="10"/>
        <v>3.797505477161682E-2</v>
      </c>
      <c r="AO35">
        <f t="shared" si="11"/>
        <v>1.0156858286905695E-2</v>
      </c>
      <c r="AP35">
        <f t="shared" si="12"/>
        <v>0.54316948310599455</v>
      </c>
      <c r="AQ35">
        <f t="shared" si="13"/>
        <v>4.2118074761059117E-2</v>
      </c>
      <c r="AR35">
        <f t="shared" si="14"/>
        <v>1.9412835382618818E-2</v>
      </c>
      <c r="AS35">
        <f t="shared" si="15"/>
        <v>5.8940138511825342E-3</v>
      </c>
      <c r="AT35">
        <f t="shared" si="16"/>
        <v>8.0033401861328984E-2</v>
      </c>
      <c r="AU35">
        <f t="shared" si="17"/>
        <v>1.0040187998549893E-2</v>
      </c>
      <c r="AV35">
        <f t="shared" si="18"/>
        <v>5.1669468945838813E-3</v>
      </c>
      <c r="AW35">
        <f t="shared" si="19"/>
        <v>2.7259306544287127E-3</v>
      </c>
      <c r="AX35">
        <f t="shared" si="20"/>
        <v>1.5501344006824793E-3</v>
      </c>
      <c r="AY35">
        <f t="shared" si="21"/>
        <v>3.9970562982292557E-4</v>
      </c>
      <c r="AZ35">
        <f t="shared" si="22"/>
        <v>9.5318988044130831E-2</v>
      </c>
      <c r="BA35">
        <f t="shared" si="23"/>
        <v>1.0796179254418807E-2</v>
      </c>
      <c r="BB35">
        <f t="shared" si="24"/>
        <v>3.5743991362707627E-3</v>
      </c>
    </row>
    <row r="36" spans="1:54" x14ac:dyDescent="0.2">
      <c r="A36">
        <v>361</v>
      </c>
      <c r="B36" s="8">
        <v>44769</v>
      </c>
      <c r="C36" s="9" t="s">
        <v>22</v>
      </c>
      <c r="D36">
        <v>22070143</v>
      </c>
      <c r="E36" s="10">
        <v>3082390</v>
      </c>
      <c r="F36" s="10">
        <v>1021870</v>
      </c>
      <c r="G36" s="10">
        <v>1169610</v>
      </c>
      <c r="H36" s="10">
        <v>297051</v>
      </c>
      <c r="I36" s="10">
        <v>16749200</v>
      </c>
      <c r="J36" s="11">
        <v>1303890</v>
      </c>
      <c r="K36" s="10">
        <v>599115</v>
      </c>
      <c r="L36" s="10">
        <v>185562</v>
      </c>
      <c r="M36" t="s">
        <v>39</v>
      </c>
      <c r="N36" t="s">
        <v>39</v>
      </c>
      <c r="O36" t="s">
        <v>39</v>
      </c>
      <c r="P36" t="s">
        <v>39</v>
      </c>
      <c r="Q36" s="10">
        <v>2504020</v>
      </c>
      <c r="R36" s="10">
        <v>311220</v>
      </c>
      <c r="S36" s="10">
        <v>168627</v>
      </c>
      <c r="T36" s="10">
        <v>75000</v>
      </c>
      <c r="U36" s="10">
        <v>45599</v>
      </c>
      <c r="V36" s="10">
        <v>13605</v>
      </c>
      <c r="W36" s="10">
        <v>2900010</v>
      </c>
      <c r="X36" s="10">
        <v>327325</v>
      </c>
      <c r="Y36" s="10">
        <v>107882</v>
      </c>
      <c r="Z36" s="10"/>
      <c r="AA36" s="15">
        <f t="shared" si="0"/>
        <v>0.73054943003427097</v>
      </c>
      <c r="AB36" s="14">
        <f t="shared" si="1"/>
        <v>30.276877967926026</v>
      </c>
      <c r="AC36" s="14">
        <f t="shared" si="2"/>
        <v>-0.13635039374083138</v>
      </c>
      <c r="AD36" s="14">
        <f t="shared" si="3"/>
        <v>4.6623093830304843E-2</v>
      </c>
      <c r="AE36" s="14">
        <f t="shared" si="4"/>
        <v>5.8110624118795844</v>
      </c>
      <c r="AF36" s="12">
        <f t="shared" si="5"/>
        <v>0.27957725036299214</v>
      </c>
      <c r="AG36" s="12"/>
      <c r="AH36" s="12"/>
      <c r="AI36" t="s">
        <v>15</v>
      </c>
      <c r="AK36" s="10">
        <f t="shared" si="7"/>
        <v>30861976</v>
      </c>
      <c r="AL36">
        <f t="shared" si="8"/>
        <v>9.9876624879754947E-2</v>
      </c>
      <c r="AM36">
        <f t="shared" si="9"/>
        <v>3.3110971248244116E-2</v>
      </c>
      <c r="AN36">
        <f t="shared" si="10"/>
        <v>3.789809181369333E-2</v>
      </c>
      <c r="AO36">
        <f t="shared" si="11"/>
        <v>9.6251451948507778E-3</v>
      </c>
      <c r="AP36">
        <f t="shared" si="12"/>
        <v>0.54271314318953523</v>
      </c>
      <c r="AQ36">
        <f t="shared" si="13"/>
        <v>4.224907698716375E-2</v>
      </c>
      <c r="AR36">
        <f t="shared" si="14"/>
        <v>1.9412723281231246E-2</v>
      </c>
      <c r="AS36">
        <f t="shared" si="15"/>
        <v>6.0126415755102653E-3</v>
      </c>
      <c r="AT36">
        <f t="shared" si="16"/>
        <v>8.1136087980886257E-2</v>
      </c>
      <c r="AU36">
        <f t="shared" si="17"/>
        <v>1.0084253840389221E-2</v>
      </c>
      <c r="AV36">
        <f t="shared" si="18"/>
        <v>5.463908078990146E-3</v>
      </c>
      <c r="AW36">
        <f t="shared" si="19"/>
        <v>2.430174918158189E-3</v>
      </c>
      <c r="AX36">
        <f t="shared" si="20"/>
        <v>1.477513947907937E-3</v>
      </c>
      <c r="AY36">
        <f t="shared" si="21"/>
        <v>4.4083373015389553E-4</v>
      </c>
      <c r="AZ36">
        <f t="shared" si="22"/>
        <v>9.3967087525439072E-2</v>
      </c>
      <c r="BA36">
        <f t="shared" si="23"/>
        <v>1.0606093401148391E-2</v>
      </c>
      <c r="BB36">
        <f t="shared" si="24"/>
        <v>3.4956284069432237E-3</v>
      </c>
    </row>
    <row r="37" spans="1:54" x14ac:dyDescent="0.2">
      <c r="A37">
        <v>379</v>
      </c>
      <c r="B37" s="8">
        <v>44844</v>
      </c>
      <c r="C37" s="9" t="s">
        <v>22</v>
      </c>
      <c r="D37">
        <v>22100012</v>
      </c>
      <c r="E37" s="10">
        <v>1780360</v>
      </c>
      <c r="F37" s="10">
        <v>571628</v>
      </c>
      <c r="G37" s="10">
        <v>664149</v>
      </c>
      <c r="H37" s="10">
        <v>167161</v>
      </c>
      <c r="I37" s="10">
        <v>9334830</v>
      </c>
      <c r="J37" s="11">
        <v>751639</v>
      </c>
      <c r="K37" s="10">
        <v>348990</v>
      </c>
      <c r="L37" s="10">
        <v>98430</v>
      </c>
      <c r="M37" t="s">
        <v>39</v>
      </c>
      <c r="N37" t="s">
        <v>39</v>
      </c>
      <c r="O37" t="s">
        <v>39</v>
      </c>
      <c r="P37" t="s">
        <v>39</v>
      </c>
      <c r="Q37" s="10">
        <v>1455460</v>
      </c>
      <c r="R37" s="10">
        <v>191851</v>
      </c>
      <c r="S37" s="10">
        <v>95999</v>
      </c>
      <c r="T37" s="10">
        <v>50060</v>
      </c>
      <c r="U37" s="10">
        <v>27203</v>
      </c>
      <c r="V37" s="10">
        <v>7491</v>
      </c>
      <c r="W37" s="10">
        <v>1709280</v>
      </c>
      <c r="X37" s="10">
        <v>199802</v>
      </c>
      <c r="Y37" s="10">
        <v>65961</v>
      </c>
      <c r="Z37" s="10"/>
      <c r="AA37" s="15">
        <f t="shared" si="0"/>
        <v>0.73469131063777249</v>
      </c>
      <c r="AB37" s="14">
        <f t="shared" si="1"/>
        <v>30.509651657842817</v>
      </c>
      <c r="AC37" s="14">
        <f t="shared" si="2"/>
        <v>-0.13389509662545199</v>
      </c>
      <c r="AD37" s="14">
        <f t="shared" si="3"/>
        <v>5.2428444148997153E-2</v>
      </c>
      <c r="AE37" s="14">
        <f t="shared" si="4"/>
        <v>6.0046062029484801</v>
      </c>
      <c r="AF37" s="12">
        <f t="shared" si="5"/>
        <v>0.28952409120408718</v>
      </c>
      <c r="AG37" s="12"/>
      <c r="AH37" s="12"/>
      <c r="AK37" s="10">
        <f t="shared" si="7"/>
        <v>17520294</v>
      </c>
      <c r="AL37">
        <f t="shared" si="8"/>
        <v>0.1016170162441338</v>
      </c>
      <c r="AM37">
        <f t="shared" si="9"/>
        <v>3.2626621448247385E-2</v>
      </c>
      <c r="AN37">
        <f t="shared" si="10"/>
        <v>3.7907411827678233E-2</v>
      </c>
      <c r="AO37">
        <f t="shared" si="11"/>
        <v>9.5409928623343878E-3</v>
      </c>
      <c r="AP37">
        <f t="shared" si="12"/>
        <v>0.53280099066830733</v>
      </c>
      <c r="AQ37">
        <f t="shared" si="13"/>
        <v>4.2901049491521091E-2</v>
      </c>
      <c r="AR37">
        <f t="shared" si="14"/>
        <v>1.9919186287627365E-2</v>
      </c>
      <c r="AS37">
        <f t="shared" si="15"/>
        <v>5.6180564093273773E-3</v>
      </c>
      <c r="AT37">
        <f t="shared" si="16"/>
        <v>8.3072806883263489E-2</v>
      </c>
      <c r="AU37">
        <f t="shared" si="17"/>
        <v>1.0950215789757866E-2</v>
      </c>
      <c r="AV37">
        <f t="shared" si="18"/>
        <v>5.4793030299605701E-3</v>
      </c>
      <c r="AW37">
        <f t="shared" si="19"/>
        <v>2.8572579889355738E-3</v>
      </c>
      <c r="AX37">
        <f t="shared" si="20"/>
        <v>1.5526565935480307E-3</v>
      </c>
      <c r="AY37">
        <f t="shared" si="21"/>
        <v>4.2756131832034325E-4</v>
      </c>
      <c r="AZ37">
        <f t="shared" si="22"/>
        <v>9.7560006698517734E-2</v>
      </c>
      <c r="BA37">
        <f t="shared" si="23"/>
        <v>1.1404032375255804E-2</v>
      </c>
      <c r="BB37">
        <f t="shared" si="24"/>
        <v>3.7648340832636715E-3</v>
      </c>
    </row>
    <row r="38" spans="1:54" x14ac:dyDescent="0.2">
      <c r="A38">
        <v>380</v>
      </c>
      <c r="B38" s="8">
        <v>44844</v>
      </c>
      <c r="C38" s="9" t="s">
        <v>22</v>
      </c>
      <c r="D38">
        <v>22100013</v>
      </c>
      <c r="E38" s="10">
        <v>1754700</v>
      </c>
      <c r="F38" s="10">
        <v>583011</v>
      </c>
      <c r="G38" s="10">
        <v>658441</v>
      </c>
      <c r="H38" s="10">
        <v>171790</v>
      </c>
      <c r="I38" s="10">
        <v>9358330</v>
      </c>
      <c r="J38" s="11">
        <v>744217</v>
      </c>
      <c r="K38" s="10">
        <v>344484</v>
      </c>
      <c r="L38" s="10">
        <v>102329</v>
      </c>
      <c r="M38" t="s">
        <v>39</v>
      </c>
      <c r="N38" t="s">
        <v>39</v>
      </c>
      <c r="O38" t="s">
        <v>39</v>
      </c>
      <c r="P38" t="s">
        <v>39</v>
      </c>
      <c r="Q38" s="10">
        <v>1475500</v>
      </c>
      <c r="R38" s="10">
        <v>193941</v>
      </c>
      <c r="S38" s="10">
        <v>101018</v>
      </c>
      <c r="T38" s="10">
        <v>49427</v>
      </c>
      <c r="U38" s="10">
        <v>26116</v>
      </c>
      <c r="V38" s="10">
        <v>7847</v>
      </c>
      <c r="W38" s="10">
        <v>1734690</v>
      </c>
      <c r="X38" s="10">
        <v>200070</v>
      </c>
      <c r="Y38" s="10">
        <v>70441</v>
      </c>
      <c r="Z38" s="10"/>
      <c r="AA38" s="15">
        <f t="shared" si="0"/>
        <v>0.72976960396466395</v>
      </c>
      <c r="AB38" s="14">
        <f t="shared" si="1"/>
        <v>30.233051742814112</v>
      </c>
      <c r="AC38" s="14">
        <f t="shared" si="2"/>
        <v>-0.13681422963310236</v>
      </c>
      <c r="AD38" s="14">
        <f t="shared" si="3"/>
        <v>4.6911785861262482E-2</v>
      </c>
      <c r="AE38" s="14">
        <f t="shared" si="4"/>
        <v>6.0247899457089122</v>
      </c>
      <c r="AF38" s="12">
        <f t="shared" si="5"/>
        <v>0.29153335754864346</v>
      </c>
      <c r="AG38" s="12"/>
      <c r="AH38" s="12"/>
      <c r="AK38" s="10">
        <f t="shared" si="7"/>
        <v>17576352</v>
      </c>
      <c r="AL38">
        <f t="shared" si="8"/>
        <v>9.9833002889336761E-2</v>
      </c>
      <c r="AM38">
        <f t="shared" si="9"/>
        <v>3.3170193678415179E-2</v>
      </c>
      <c r="AN38">
        <f t="shared" si="10"/>
        <v>3.7461755431388723E-2</v>
      </c>
      <c r="AO38">
        <f t="shared" si="11"/>
        <v>9.7739280597020362E-3</v>
      </c>
      <c r="AP38">
        <f t="shared" si="12"/>
        <v>0.53243869945253719</v>
      </c>
      <c r="AQ38">
        <f t="shared" si="13"/>
        <v>4.2341949000566217E-2</v>
      </c>
      <c r="AR38">
        <f t="shared" si="14"/>
        <v>1.9599288862671843E-2</v>
      </c>
      <c r="AS38">
        <f t="shared" si="15"/>
        <v>5.8219703383273159E-3</v>
      </c>
      <c r="AT38">
        <f t="shared" si="16"/>
        <v>8.3948022888936227E-2</v>
      </c>
      <c r="AU38">
        <f t="shared" si="17"/>
        <v>1.1034200953644989E-2</v>
      </c>
      <c r="AV38">
        <f t="shared" si="18"/>
        <v>5.7473814816635443E-3</v>
      </c>
      <c r="AW38">
        <f t="shared" si="19"/>
        <v>2.8121307538674692E-3</v>
      </c>
      <c r="AX38">
        <f t="shared" si="20"/>
        <v>1.4858600920145432E-3</v>
      </c>
      <c r="AY38">
        <f t="shared" si="21"/>
        <v>4.4645214205996786E-4</v>
      </c>
      <c r="AZ38">
        <f t="shared" si="22"/>
        <v>9.8694541392889718E-2</v>
      </c>
      <c r="BA38">
        <f t="shared" si="23"/>
        <v>1.1382908125645186E-2</v>
      </c>
      <c r="BB38">
        <f t="shared" si="24"/>
        <v>4.0077144563331456E-3</v>
      </c>
    </row>
    <row r="39" spans="1:54" x14ac:dyDescent="0.2">
      <c r="A39">
        <v>398</v>
      </c>
      <c r="B39" s="8">
        <v>44861</v>
      </c>
      <c r="C39" s="9" t="s">
        <v>22</v>
      </c>
      <c r="D39">
        <v>22100120</v>
      </c>
      <c r="E39" s="10">
        <v>1774110</v>
      </c>
      <c r="F39" s="10">
        <v>554345</v>
      </c>
      <c r="G39" s="10">
        <v>632009</v>
      </c>
      <c r="H39" s="10">
        <v>168630</v>
      </c>
      <c r="I39" s="10">
        <v>8715590</v>
      </c>
      <c r="J39" s="11">
        <v>694453</v>
      </c>
      <c r="K39" s="10">
        <v>335993</v>
      </c>
      <c r="L39" s="10">
        <v>98118</v>
      </c>
      <c r="M39" t="s">
        <v>39</v>
      </c>
      <c r="N39" t="s">
        <v>39</v>
      </c>
      <c r="O39" t="s">
        <v>39</v>
      </c>
      <c r="P39" t="s">
        <v>39</v>
      </c>
      <c r="Q39" s="10">
        <v>1409710</v>
      </c>
      <c r="R39" s="10">
        <v>174810</v>
      </c>
      <c r="S39" s="10">
        <v>101664</v>
      </c>
      <c r="T39" s="10">
        <v>42816</v>
      </c>
      <c r="U39" s="10">
        <v>24778</v>
      </c>
      <c r="V39" s="10">
        <v>8134</v>
      </c>
      <c r="W39" s="10">
        <v>1652530</v>
      </c>
      <c r="X39" s="10">
        <v>186188</v>
      </c>
      <c r="Y39" s="10">
        <v>64128</v>
      </c>
      <c r="Z39" s="10"/>
      <c r="AA39" s="15">
        <f t="shared" si="0"/>
        <v>0.72951352005453207</v>
      </c>
      <c r="AB39" s="14">
        <f t="shared" si="1"/>
        <v>30.218659827064705</v>
      </c>
      <c r="AC39" s="14">
        <f t="shared" si="2"/>
        <v>-0.13696665492794138</v>
      </c>
      <c r="AD39" s="14">
        <f t="shared" si="3"/>
        <v>4.2733750672797582E-2</v>
      </c>
      <c r="AE39" s="14">
        <f t="shared" si="4"/>
        <v>5.9425466220071943</v>
      </c>
      <c r="AF39" s="12">
        <f t="shared" si="5"/>
        <v>0.29637804134433637</v>
      </c>
      <c r="AG39" s="12"/>
      <c r="AH39" s="12"/>
      <c r="AK39" s="10">
        <f t="shared" si="7"/>
        <v>16638006</v>
      </c>
      <c r="AL39">
        <f t="shared" si="8"/>
        <v>0.10662996515327618</v>
      </c>
      <c r="AM39">
        <f t="shared" si="9"/>
        <v>3.3317994956847591E-2</v>
      </c>
      <c r="AN39">
        <f t="shared" si="10"/>
        <v>3.7985862007742996E-2</v>
      </c>
      <c r="AO39">
        <f t="shared" si="11"/>
        <v>1.0135228945103157E-2</v>
      </c>
      <c r="AP39">
        <f t="shared" si="12"/>
        <v>0.52383620969964795</v>
      </c>
      <c r="AQ39">
        <f t="shared" si="13"/>
        <v>4.1738955978258455E-2</v>
      </c>
      <c r="AR39">
        <f t="shared" si="14"/>
        <v>2.0194306937982832E-2</v>
      </c>
      <c r="AS39">
        <f t="shared" si="15"/>
        <v>5.8972210972877397E-3</v>
      </c>
      <c r="AT39">
        <f t="shared" si="16"/>
        <v>8.4728302177556614E-2</v>
      </c>
      <c r="AU39">
        <f t="shared" si="17"/>
        <v>1.0506667686019587E-2</v>
      </c>
      <c r="AV39">
        <f t="shared" si="18"/>
        <v>6.1103475981436721E-3</v>
      </c>
      <c r="AW39">
        <f t="shared" si="19"/>
        <v>2.5733852962909138E-3</v>
      </c>
      <c r="AX39">
        <f t="shared" si="20"/>
        <v>1.4892409583215681E-3</v>
      </c>
      <c r="AY39">
        <f t="shared" si="21"/>
        <v>4.8888069880489288E-4</v>
      </c>
      <c r="AZ39">
        <f t="shared" si="22"/>
        <v>9.9322599114340979E-2</v>
      </c>
      <c r="BA39">
        <f t="shared" si="23"/>
        <v>1.1190523672127537E-2</v>
      </c>
      <c r="BB39">
        <f t="shared" si="24"/>
        <v>3.8543080222473774E-3</v>
      </c>
    </row>
    <row r="40" spans="1:54" x14ac:dyDescent="0.2">
      <c r="A40">
        <v>399</v>
      </c>
      <c r="B40" s="8">
        <v>44861</v>
      </c>
      <c r="C40" s="9" t="s">
        <v>22</v>
      </c>
      <c r="D40">
        <v>22100122</v>
      </c>
      <c r="E40" s="10">
        <v>1877070</v>
      </c>
      <c r="F40" s="10">
        <v>593925</v>
      </c>
      <c r="G40" s="10">
        <v>668982</v>
      </c>
      <c r="H40" s="10">
        <v>180050</v>
      </c>
      <c r="I40" s="10">
        <v>9321070</v>
      </c>
      <c r="J40" s="11">
        <v>748835</v>
      </c>
      <c r="K40" s="10">
        <v>362378</v>
      </c>
      <c r="L40" s="10">
        <v>108176</v>
      </c>
      <c r="M40" t="s">
        <v>39</v>
      </c>
      <c r="N40" t="s">
        <v>39</v>
      </c>
      <c r="O40" t="s">
        <v>39</v>
      </c>
      <c r="P40" t="s">
        <v>39</v>
      </c>
      <c r="Q40" s="10">
        <v>1472570</v>
      </c>
      <c r="R40" s="10">
        <v>192330</v>
      </c>
      <c r="S40" s="10">
        <v>98867</v>
      </c>
      <c r="T40" s="10">
        <v>49595</v>
      </c>
      <c r="U40" s="10">
        <v>28158</v>
      </c>
      <c r="V40" s="10">
        <v>5641</v>
      </c>
      <c r="W40" s="10">
        <v>1721610</v>
      </c>
      <c r="X40" s="10">
        <v>198747</v>
      </c>
      <c r="Y40" s="10">
        <v>67750</v>
      </c>
      <c r="Z40" s="10"/>
      <c r="AA40" s="15">
        <f t="shared" si="0"/>
        <v>0.72902310073218624</v>
      </c>
      <c r="AB40" s="14">
        <f t="shared" si="1"/>
        <v>30.191098261148866</v>
      </c>
      <c r="AC40" s="14">
        <f t="shared" si="2"/>
        <v>-0.13725870986918137</v>
      </c>
      <c r="AD40" s="14">
        <f t="shared" si="3"/>
        <v>4.4287238216037493E-2</v>
      </c>
      <c r="AE40" s="14">
        <f t="shared" si="4"/>
        <v>5.9628382315850494</v>
      </c>
      <c r="AF40" s="12">
        <f t="shared" si="5"/>
        <v>0.29268665806555011</v>
      </c>
      <c r="AG40" s="12"/>
      <c r="AH40" s="12"/>
      <c r="AK40" s="10">
        <f t="shared" si="7"/>
        <v>17695754</v>
      </c>
      <c r="AL40">
        <f t="shared" si="8"/>
        <v>0.10607459846017299</v>
      </c>
      <c r="AM40">
        <f t="shared" si="9"/>
        <v>3.3563136105983389E-2</v>
      </c>
      <c r="AN40">
        <f t="shared" si="10"/>
        <v>3.7804662067521963E-2</v>
      </c>
      <c r="AO40">
        <f t="shared" si="11"/>
        <v>1.0174757176213006E-2</v>
      </c>
      <c r="AP40">
        <f t="shared" si="12"/>
        <v>0.52674048249088457</v>
      </c>
      <c r="AQ40">
        <f t="shared" si="13"/>
        <v>4.2317213496525778E-2</v>
      </c>
      <c r="AR40">
        <f t="shared" si="14"/>
        <v>2.047824579839887E-2</v>
      </c>
      <c r="AS40">
        <f t="shared" si="15"/>
        <v>6.1131048725021836E-3</v>
      </c>
      <c r="AT40">
        <f t="shared" si="16"/>
        <v>8.3216007636634184E-2</v>
      </c>
      <c r="AU40">
        <f t="shared" si="17"/>
        <v>1.0868708956962219E-2</v>
      </c>
      <c r="AV40">
        <f t="shared" si="18"/>
        <v>5.5870464745384684E-3</v>
      </c>
      <c r="AW40">
        <f t="shared" si="19"/>
        <v>2.8026497203792501E-3</v>
      </c>
      <c r="AX40">
        <f t="shared" si="20"/>
        <v>1.591229172828691E-3</v>
      </c>
      <c r="AY40">
        <f t="shared" si="21"/>
        <v>3.1877703544025307E-4</v>
      </c>
      <c r="AZ40">
        <f t="shared" si="22"/>
        <v>9.728944016739835E-2</v>
      </c>
      <c r="BA40">
        <f t="shared" si="23"/>
        <v>1.1231338319915614E-2</v>
      </c>
      <c r="BB40">
        <f t="shared" si="24"/>
        <v>3.828602047700256E-3</v>
      </c>
    </row>
    <row r="41" spans="1:54" x14ac:dyDescent="0.2">
      <c r="A41">
        <v>400</v>
      </c>
      <c r="B41" s="8">
        <v>44861</v>
      </c>
      <c r="C41" s="9" t="s">
        <v>22</v>
      </c>
      <c r="D41">
        <v>22100124</v>
      </c>
      <c r="E41" s="10">
        <v>1930110</v>
      </c>
      <c r="F41" s="10">
        <v>616916</v>
      </c>
      <c r="G41" s="10">
        <v>695779</v>
      </c>
      <c r="H41" s="10">
        <v>185824</v>
      </c>
      <c r="I41" s="10">
        <v>9678920</v>
      </c>
      <c r="J41" s="11">
        <v>760665</v>
      </c>
      <c r="K41" s="10">
        <v>378785</v>
      </c>
      <c r="L41" s="10">
        <v>113181</v>
      </c>
      <c r="M41" t="s">
        <v>39</v>
      </c>
      <c r="N41" t="s">
        <v>39</v>
      </c>
      <c r="O41" t="s">
        <v>39</v>
      </c>
      <c r="P41" t="s">
        <v>39</v>
      </c>
      <c r="Q41" s="10">
        <v>1540260</v>
      </c>
      <c r="R41" s="10">
        <v>197507</v>
      </c>
      <c r="S41" s="10">
        <v>104225</v>
      </c>
      <c r="T41" s="10">
        <v>45974</v>
      </c>
      <c r="U41" s="10">
        <v>28416</v>
      </c>
      <c r="V41" s="10">
        <v>9299</v>
      </c>
      <c r="W41" s="10">
        <v>1818980</v>
      </c>
      <c r="X41" s="10">
        <v>207932</v>
      </c>
      <c r="Y41" s="10">
        <v>71932</v>
      </c>
      <c r="Z41" s="10"/>
      <c r="AA41" s="15">
        <f t="shared" si="0"/>
        <v>0.72692972329832362</v>
      </c>
      <c r="AB41" s="14">
        <f t="shared" si="1"/>
        <v>30.073450449365787</v>
      </c>
      <c r="AC41" s="14">
        <f t="shared" si="2"/>
        <v>-0.13850757299104666</v>
      </c>
      <c r="AD41" s="14">
        <f t="shared" si="3"/>
        <v>3.9781776813053345E-2</v>
      </c>
      <c r="AE41" s="14">
        <f t="shared" si="4"/>
        <v>6.0436879139136988</v>
      </c>
      <c r="AF41" s="12">
        <f t="shared" si="5"/>
        <v>0.2949316171258366</v>
      </c>
      <c r="AG41" s="12"/>
      <c r="AH41" s="12"/>
      <c r="AK41" s="10">
        <f t="shared" si="7"/>
        <v>18384705</v>
      </c>
      <c r="AL41">
        <f t="shared" si="8"/>
        <v>0.10498455101672831</v>
      </c>
      <c r="AM41">
        <f t="shared" si="9"/>
        <v>3.3555936850768069E-2</v>
      </c>
      <c r="AN41">
        <f t="shared" si="10"/>
        <v>3.7845535188081612E-2</v>
      </c>
      <c r="AO41">
        <f t="shared" si="11"/>
        <v>1.0107532321024459E-2</v>
      </c>
      <c r="AP41">
        <f t="shared" si="12"/>
        <v>0.52646588563700103</v>
      </c>
      <c r="AQ41">
        <f t="shared" si="13"/>
        <v>4.1374882001098193E-2</v>
      </c>
      <c r="AR41">
        <f t="shared" si="14"/>
        <v>2.0603267770682207E-2</v>
      </c>
      <c r="AS41">
        <f t="shared" si="15"/>
        <v>6.1562586943875357E-3</v>
      </c>
      <c r="AT41">
        <f t="shared" si="16"/>
        <v>8.3779424255107704E-2</v>
      </c>
      <c r="AU41">
        <f t="shared" si="17"/>
        <v>1.0743006210869308E-2</v>
      </c>
      <c r="AV41">
        <f t="shared" si="18"/>
        <v>5.6691146254454448E-3</v>
      </c>
      <c r="AW41">
        <f t="shared" si="19"/>
        <v>2.5006656348306919E-3</v>
      </c>
      <c r="AX41">
        <f t="shared" si="20"/>
        <v>1.545632633213315E-3</v>
      </c>
      <c r="AY41">
        <f t="shared" si="21"/>
        <v>5.0580088176557629E-4</v>
      </c>
      <c r="AZ41">
        <f t="shared" si="22"/>
        <v>9.8939852447999577E-2</v>
      </c>
      <c r="BA41">
        <f t="shared" si="23"/>
        <v>1.1310053656014606E-2</v>
      </c>
      <c r="BB41">
        <f t="shared" si="24"/>
        <v>3.912600174982411E-3</v>
      </c>
    </row>
    <row r="42" spans="1:54" x14ac:dyDescent="0.2">
      <c r="A42">
        <v>403</v>
      </c>
      <c r="B42" s="8">
        <v>44867</v>
      </c>
      <c r="C42" s="9" t="s">
        <v>22</v>
      </c>
      <c r="D42">
        <v>22100173</v>
      </c>
      <c r="E42" s="10">
        <v>777676</v>
      </c>
      <c r="F42" s="10">
        <v>254836</v>
      </c>
      <c r="G42" s="10">
        <v>285322</v>
      </c>
      <c r="H42" s="10">
        <v>73260</v>
      </c>
      <c r="I42" s="10">
        <v>3774370</v>
      </c>
      <c r="J42" s="11">
        <v>307675</v>
      </c>
      <c r="K42" s="10">
        <v>149720</v>
      </c>
      <c r="L42" s="10">
        <v>45012</v>
      </c>
      <c r="M42" t="s">
        <v>39</v>
      </c>
      <c r="N42" t="s">
        <v>39</v>
      </c>
      <c r="O42" t="s">
        <v>39</v>
      </c>
      <c r="P42" t="s">
        <v>39</v>
      </c>
      <c r="Q42" s="10">
        <v>611381</v>
      </c>
      <c r="R42" s="10">
        <v>83881</v>
      </c>
      <c r="S42" s="10">
        <v>43728</v>
      </c>
      <c r="T42" s="10">
        <v>21407</v>
      </c>
      <c r="U42" s="10">
        <v>11671</v>
      </c>
      <c r="V42" s="10">
        <v>3370</v>
      </c>
      <c r="W42" s="10">
        <v>718594</v>
      </c>
      <c r="X42" s="10">
        <v>86964</v>
      </c>
      <c r="Y42" s="10">
        <v>27751</v>
      </c>
      <c r="Z42" s="10"/>
      <c r="AA42" s="15">
        <f t="shared" si="0"/>
        <v>0.72333304020332367</v>
      </c>
      <c r="AB42" s="14">
        <f t="shared" si="1"/>
        <v>29.871316859426791</v>
      </c>
      <c r="AC42" s="14">
        <f t="shared" si="2"/>
        <v>-0.14066169686851285</v>
      </c>
      <c r="AD42" s="14">
        <f t="shared" si="3"/>
        <v>3.5885269281390297E-2</v>
      </c>
      <c r="AE42" s="14">
        <f t="shared" si="4"/>
        <v>6.0662792469443794</v>
      </c>
      <c r="AF42" s="12">
        <f t="shared" si="5"/>
        <v>0.29882975122599881</v>
      </c>
      <c r="AG42" s="12"/>
      <c r="AH42" s="12"/>
      <c r="AK42" s="10">
        <f t="shared" si="7"/>
        <v>7276618</v>
      </c>
      <c r="AL42">
        <f t="shared" si="8"/>
        <v>0.10687327546945573</v>
      </c>
      <c r="AM42">
        <f t="shared" si="9"/>
        <v>3.5021214525759084E-2</v>
      </c>
      <c r="AN42">
        <f t="shared" si="10"/>
        <v>3.9210798203231229E-2</v>
      </c>
      <c r="AO42">
        <f t="shared" si="11"/>
        <v>1.0067863944486298E-2</v>
      </c>
      <c r="AP42">
        <f t="shared" si="12"/>
        <v>0.51869838433184212</v>
      </c>
      <c r="AQ42">
        <f t="shared" si="13"/>
        <v>4.2282692316677882E-2</v>
      </c>
      <c r="AR42">
        <f t="shared" si="14"/>
        <v>2.0575492625832494E-2</v>
      </c>
      <c r="AS42">
        <f t="shared" si="15"/>
        <v>6.1858407298555455E-3</v>
      </c>
      <c r="AT42">
        <f t="shared" si="16"/>
        <v>8.4019938933169225E-2</v>
      </c>
      <c r="AU42">
        <f t="shared" si="17"/>
        <v>1.1527470591420355E-2</v>
      </c>
      <c r="AV42">
        <f t="shared" si="18"/>
        <v>6.0093851291905115E-3</v>
      </c>
      <c r="AW42">
        <f t="shared" si="19"/>
        <v>2.9418886631124514E-3</v>
      </c>
      <c r="AX42">
        <f t="shared" si="20"/>
        <v>1.6039044512162106E-3</v>
      </c>
      <c r="AY42">
        <f t="shared" si="21"/>
        <v>4.6312723850558049E-4</v>
      </c>
      <c r="AZ42">
        <f t="shared" si="22"/>
        <v>9.8753844162219315E-2</v>
      </c>
      <c r="BA42">
        <f t="shared" si="23"/>
        <v>1.1951156430088813E-2</v>
      </c>
      <c r="BB42">
        <f t="shared" si="24"/>
        <v>3.8137222539372001E-3</v>
      </c>
    </row>
    <row r="43" spans="1:54" x14ac:dyDescent="0.2">
      <c r="A43">
        <v>404</v>
      </c>
      <c r="B43" s="8">
        <v>44867</v>
      </c>
      <c r="C43" s="9" t="s">
        <v>22</v>
      </c>
      <c r="D43">
        <v>22100150</v>
      </c>
      <c r="E43" s="10">
        <v>1501070</v>
      </c>
      <c r="F43" s="10">
        <v>486222</v>
      </c>
      <c r="G43" s="10">
        <v>534700</v>
      </c>
      <c r="H43" s="10">
        <v>144739</v>
      </c>
      <c r="I43" s="10">
        <v>7388810</v>
      </c>
      <c r="J43" s="11">
        <v>603779</v>
      </c>
      <c r="K43" s="10">
        <v>292564</v>
      </c>
      <c r="L43" s="10">
        <v>85491</v>
      </c>
      <c r="M43" t="s">
        <v>39</v>
      </c>
      <c r="N43" t="s">
        <v>39</v>
      </c>
      <c r="O43" t="s">
        <v>39</v>
      </c>
      <c r="P43" t="s">
        <v>39</v>
      </c>
      <c r="Q43" s="10">
        <v>1198010</v>
      </c>
      <c r="R43" s="10">
        <v>146234</v>
      </c>
      <c r="S43" s="10">
        <v>81678</v>
      </c>
      <c r="T43" s="10">
        <v>40442</v>
      </c>
      <c r="U43" s="10">
        <v>24148</v>
      </c>
      <c r="V43" s="10">
        <v>6307</v>
      </c>
      <c r="W43" s="10">
        <v>1400170</v>
      </c>
      <c r="X43" s="10">
        <v>163558</v>
      </c>
      <c r="Y43" s="10">
        <v>53658</v>
      </c>
      <c r="Z43" s="10"/>
      <c r="AA43" s="15">
        <f t="shared" si="0"/>
        <v>0.72521136630798444</v>
      </c>
      <c r="AB43" s="14">
        <f t="shared" si="1"/>
        <v>29.976878786508728</v>
      </c>
      <c r="AC43" s="14">
        <f t="shared" si="2"/>
        <v>-0.1395353977837086</v>
      </c>
      <c r="AD43" s="14">
        <f t="shared" si="3"/>
        <v>4.1728176588946855E-2</v>
      </c>
      <c r="AE43" s="14">
        <f t="shared" si="4"/>
        <v>5.9564043341561064</v>
      </c>
      <c r="AF43" s="12">
        <f t="shared" si="5"/>
        <v>0.29705890215643593</v>
      </c>
      <c r="AG43" s="12"/>
      <c r="AH43" s="12"/>
      <c r="AK43" s="10">
        <f t="shared" si="7"/>
        <v>14151580</v>
      </c>
      <c r="AL43">
        <f t="shared" si="8"/>
        <v>0.10607084155974103</v>
      </c>
      <c r="AM43">
        <f t="shared" si="9"/>
        <v>3.4358142341703188E-2</v>
      </c>
      <c r="AN43">
        <f t="shared" si="10"/>
        <v>3.778376690093968E-2</v>
      </c>
      <c r="AO43">
        <f t="shared" si="11"/>
        <v>1.0227762553721917E-2</v>
      </c>
      <c r="AP43">
        <f t="shared" si="12"/>
        <v>0.52211908493609904</v>
      </c>
      <c r="AQ43">
        <f t="shared" si="13"/>
        <v>4.2665129971353022E-2</v>
      </c>
      <c r="AR43">
        <f t="shared" si="14"/>
        <v>2.0673592630646189E-2</v>
      </c>
      <c r="AS43">
        <f t="shared" si="15"/>
        <v>6.0410922313974833E-3</v>
      </c>
      <c r="AT43">
        <f t="shared" si="16"/>
        <v>8.4655564961650928E-2</v>
      </c>
      <c r="AU43">
        <f t="shared" si="17"/>
        <v>1.0333404467911004E-2</v>
      </c>
      <c r="AV43">
        <f t="shared" si="18"/>
        <v>5.7716523525994977E-3</v>
      </c>
      <c r="AW43">
        <f t="shared" si="19"/>
        <v>2.8577727716622456E-3</v>
      </c>
      <c r="AX43">
        <f t="shared" si="20"/>
        <v>1.7063819022328248E-3</v>
      </c>
      <c r="AY43">
        <f t="shared" si="21"/>
        <v>4.4567461725121858E-4</v>
      </c>
      <c r="AZ43">
        <f t="shared" si="22"/>
        <v>9.8940895645574553E-2</v>
      </c>
      <c r="BA43">
        <f t="shared" si="23"/>
        <v>1.1557578729724878E-2</v>
      </c>
      <c r="BB43">
        <f t="shared" si="24"/>
        <v>3.7916614257913249E-3</v>
      </c>
    </row>
    <row r="44" spans="1:54" x14ac:dyDescent="0.2">
      <c r="A44">
        <v>409</v>
      </c>
      <c r="B44" s="8">
        <v>44879</v>
      </c>
      <c r="C44" s="9" t="s">
        <v>22</v>
      </c>
      <c r="D44">
        <v>22110002</v>
      </c>
      <c r="E44" s="10">
        <v>2595240</v>
      </c>
      <c r="F44" s="10">
        <v>816990</v>
      </c>
      <c r="G44" s="10">
        <v>924238</v>
      </c>
      <c r="H44" s="10">
        <v>234375</v>
      </c>
      <c r="I44" s="10">
        <v>12661700</v>
      </c>
      <c r="J44" s="11">
        <v>985772</v>
      </c>
      <c r="K44" s="10">
        <v>456435</v>
      </c>
      <c r="L44" s="10">
        <v>131274</v>
      </c>
      <c r="M44" t="s">
        <v>39</v>
      </c>
      <c r="N44" t="s">
        <v>39</v>
      </c>
      <c r="O44" t="s">
        <v>39</v>
      </c>
      <c r="P44" t="s">
        <v>39</v>
      </c>
      <c r="Q44" s="10">
        <v>1943880</v>
      </c>
      <c r="R44" s="10">
        <v>259400</v>
      </c>
      <c r="S44" s="10">
        <v>134956</v>
      </c>
      <c r="T44" s="10">
        <v>57011</v>
      </c>
      <c r="U44" s="10">
        <v>35214</v>
      </c>
      <c r="V44" s="10">
        <v>9432</v>
      </c>
      <c r="W44" s="10">
        <v>2242380</v>
      </c>
      <c r="X44" s="10">
        <v>264044</v>
      </c>
      <c r="Y44" s="10">
        <v>89359</v>
      </c>
      <c r="Z44" s="10"/>
      <c r="AA44" s="15">
        <f t="shared" si="0"/>
        <v>0.72411801950107635</v>
      </c>
      <c r="AB44" s="14">
        <f t="shared" si="1"/>
        <v>29.91543269596049</v>
      </c>
      <c r="AC44" s="14">
        <f t="shared" si="2"/>
        <v>-0.14019064507224177</v>
      </c>
      <c r="AD44" s="14">
        <f t="shared" si="3"/>
        <v>3.5603083692060264E-2</v>
      </c>
      <c r="AE44" s="14">
        <f t="shared" si="4"/>
        <v>5.8651665589320316</v>
      </c>
      <c r="AF44" s="12">
        <f t="shared" si="5"/>
        <v>0.28445037428223646</v>
      </c>
      <c r="AG44" s="12"/>
      <c r="AH44" s="12"/>
      <c r="AI44" t="s">
        <v>16</v>
      </c>
      <c r="AK44" s="10">
        <f t="shared" si="7"/>
        <v>23841700</v>
      </c>
      <c r="AL44">
        <f t="shared" si="8"/>
        <v>0.10885297608811452</v>
      </c>
      <c r="AM44">
        <f t="shared" si="9"/>
        <v>3.4267271209687228E-2</v>
      </c>
      <c r="AN44">
        <f t="shared" si="10"/>
        <v>3.8765608157136443E-2</v>
      </c>
      <c r="AO44">
        <f t="shared" si="11"/>
        <v>9.8304651094510871E-3</v>
      </c>
      <c r="AP44">
        <f t="shared" si="12"/>
        <v>0.53107370699237055</v>
      </c>
      <c r="AQ44">
        <f t="shared" si="13"/>
        <v>4.1346548274661624E-2</v>
      </c>
      <c r="AR44">
        <f t="shared" si="14"/>
        <v>1.9144398260191178E-2</v>
      </c>
      <c r="AS44">
        <f t="shared" si="15"/>
        <v>5.5060671009198167E-3</v>
      </c>
      <c r="AT44">
        <f t="shared" si="16"/>
        <v>8.1532776605695065E-2</v>
      </c>
      <c r="AU44">
        <f t="shared" si="17"/>
        <v>1.0880096637404212E-2</v>
      </c>
      <c r="AV44">
        <f t="shared" si="18"/>
        <v>5.6605023970606122E-3</v>
      </c>
      <c r="AW44">
        <f t="shared" si="19"/>
        <v>2.3912304911143083E-3</v>
      </c>
      <c r="AX44">
        <f t="shared" si="20"/>
        <v>1.4769919930206318E-3</v>
      </c>
      <c r="AY44">
        <f t="shared" si="21"/>
        <v>3.9560937349266204E-4</v>
      </c>
      <c r="AZ44">
        <f t="shared" si="22"/>
        <v>9.4052856969091964E-2</v>
      </c>
      <c r="BA44">
        <f t="shared" si="23"/>
        <v>1.1074881405268919E-2</v>
      </c>
      <c r="BB44">
        <f t="shared" si="24"/>
        <v>3.7480129353192095E-3</v>
      </c>
    </row>
    <row r="45" spans="1:54" x14ac:dyDescent="0.2">
      <c r="A45">
        <v>410</v>
      </c>
      <c r="B45" s="8">
        <v>44879</v>
      </c>
      <c r="C45" s="9" t="s">
        <v>22</v>
      </c>
      <c r="D45">
        <v>22110003</v>
      </c>
      <c r="E45" s="10">
        <v>2486900</v>
      </c>
      <c r="F45" s="10">
        <v>785208</v>
      </c>
      <c r="G45" s="10">
        <v>888836</v>
      </c>
      <c r="H45" s="10">
        <v>234300</v>
      </c>
      <c r="I45" s="10">
        <v>12234600</v>
      </c>
      <c r="J45" s="11">
        <v>976687</v>
      </c>
      <c r="K45" s="10">
        <v>453245</v>
      </c>
      <c r="L45" s="10">
        <v>135392</v>
      </c>
      <c r="M45" t="s">
        <v>39</v>
      </c>
      <c r="N45" t="s">
        <v>39</v>
      </c>
      <c r="O45" t="s">
        <v>39</v>
      </c>
      <c r="P45" t="s">
        <v>39</v>
      </c>
      <c r="Q45" s="10">
        <v>1916740</v>
      </c>
      <c r="R45" s="10">
        <v>246287</v>
      </c>
      <c r="S45" s="10">
        <v>131136</v>
      </c>
      <c r="T45" s="10">
        <v>63875</v>
      </c>
      <c r="U45" s="10">
        <v>36219</v>
      </c>
      <c r="V45" s="10">
        <v>8682</v>
      </c>
      <c r="W45" s="10">
        <v>2226470</v>
      </c>
      <c r="X45" s="10">
        <v>248883</v>
      </c>
      <c r="Y45" s="10">
        <v>87661</v>
      </c>
      <c r="Z45" s="10"/>
      <c r="AA45" s="15">
        <f t="shared" si="0"/>
        <v>0.72783377370988389</v>
      </c>
      <c r="AB45" s="14">
        <f t="shared" si="1"/>
        <v>30.124258082495473</v>
      </c>
      <c r="AC45" s="14">
        <f t="shared" si="2"/>
        <v>-0.13796779569191467</v>
      </c>
      <c r="AD45" s="14">
        <f t="shared" si="3"/>
        <v>4.1526024587563631E-2</v>
      </c>
      <c r="AE45" s="14">
        <f t="shared" si="4"/>
        <v>5.8585586694967589</v>
      </c>
      <c r="AF45" s="12">
        <f t="shared" si="5"/>
        <v>0.28921227737557553</v>
      </c>
      <c r="AG45" s="12"/>
      <c r="AH45" s="12"/>
      <c r="AI45" t="s">
        <v>16</v>
      </c>
      <c r="AK45" s="10">
        <f t="shared" si="7"/>
        <v>23161121</v>
      </c>
      <c r="AL45">
        <f t="shared" si="8"/>
        <v>0.10737390474321169</v>
      </c>
      <c r="AM45">
        <f t="shared" si="9"/>
        <v>3.3901986004908832E-2</v>
      </c>
      <c r="AN45">
        <f t="shared" si="10"/>
        <v>3.8376208129131575E-2</v>
      </c>
      <c r="AO45">
        <f t="shared" si="11"/>
        <v>1.0116090667632192E-2</v>
      </c>
      <c r="AP45">
        <f t="shared" si="12"/>
        <v>0.52823868067525748</v>
      </c>
      <c r="AQ45">
        <f t="shared" si="13"/>
        <v>4.2169245607757935E-2</v>
      </c>
      <c r="AR45">
        <f t="shared" si="14"/>
        <v>1.9569216878578547E-2</v>
      </c>
      <c r="AS45">
        <f t="shared" si="15"/>
        <v>5.8456583340676816E-3</v>
      </c>
      <c r="AT45">
        <f t="shared" si="16"/>
        <v>8.2756788844546861E-2</v>
      </c>
      <c r="AU45">
        <f t="shared" si="17"/>
        <v>1.0633639019458515E-2</v>
      </c>
      <c r="AV45">
        <f t="shared" si="18"/>
        <v>5.6619021160504279E-3</v>
      </c>
      <c r="AW45">
        <f t="shared" si="19"/>
        <v>2.7578544233675044E-3</v>
      </c>
      <c r="AX45">
        <f t="shared" si="20"/>
        <v>1.5637844126801981E-3</v>
      </c>
      <c r="AY45">
        <f t="shared" si="21"/>
        <v>3.7485232256245283E-4</v>
      </c>
      <c r="AZ45">
        <f t="shared" si="22"/>
        <v>9.6129630340431274E-2</v>
      </c>
      <c r="BA45">
        <f t="shared" si="23"/>
        <v>1.0745723404320543E-2</v>
      </c>
      <c r="BB45">
        <f t="shared" si="24"/>
        <v>3.7848340760363022E-3</v>
      </c>
    </row>
    <row r="46" spans="1:54" x14ac:dyDescent="0.2">
      <c r="A46">
        <v>411</v>
      </c>
      <c r="B46" s="8">
        <v>44882</v>
      </c>
      <c r="C46" s="9" t="s">
        <v>22</v>
      </c>
      <c r="D46">
        <v>22110007</v>
      </c>
      <c r="E46" s="10">
        <v>726685</v>
      </c>
      <c r="F46" s="10">
        <v>208491</v>
      </c>
      <c r="G46" s="10">
        <v>250605</v>
      </c>
      <c r="H46" s="10">
        <v>70528</v>
      </c>
      <c r="I46" s="10">
        <v>3440020</v>
      </c>
      <c r="J46" s="11">
        <v>267566</v>
      </c>
      <c r="K46" s="10">
        <v>119404</v>
      </c>
      <c r="L46" s="10">
        <v>32836</v>
      </c>
      <c r="M46" t="s">
        <v>39</v>
      </c>
      <c r="N46" t="s">
        <v>39</v>
      </c>
      <c r="O46" t="s">
        <v>39</v>
      </c>
      <c r="P46" t="s">
        <v>39</v>
      </c>
      <c r="Q46" s="10">
        <v>504380</v>
      </c>
      <c r="R46" s="10">
        <v>68729</v>
      </c>
      <c r="S46" s="10">
        <v>36486</v>
      </c>
      <c r="T46" s="10">
        <v>15538</v>
      </c>
      <c r="U46" s="10">
        <v>10335</v>
      </c>
      <c r="V46" s="10">
        <v>2550</v>
      </c>
      <c r="W46" s="10">
        <v>597714</v>
      </c>
      <c r="X46" s="10">
        <v>69840</v>
      </c>
      <c r="Y46" s="10">
        <v>23524</v>
      </c>
      <c r="Z46" s="10"/>
      <c r="AA46" s="15">
        <f t="shared" si="0"/>
        <v>0.73846761750649159</v>
      </c>
      <c r="AB46" s="14">
        <f t="shared" si="1"/>
        <v>30.721880103864827</v>
      </c>
      <c r="AC46" s="14">
        <f t="shared" si="2"/>
        <v>-0.13166854415241908</v>
      </c>
      <c r="AD46" s="14">
        <f t="shared" si="3"/>
        <v>4.5925641089190485E-2</v>
      </c>
      <c r="AE46" s="14">
        <f t="shared" si="4"/>
        <v>6.0991578683026688</v>
      </c>
      <c r="AF46" s="12">
        <f t="shared" si="5"/>
        <v>0.27777450025540179</v>
      </c>
      <c r="AG46" s="12"/>
      <c r="AH46" s="12"/>
      <c r="AK46" s="10">
        <f t="shared" si="7"/>
        <v>6445231</v>
      </c>
      <c r="AL46">
        <f t="shared" si="8"/>
        <v>0.11274770446551877</v>
      </c>
      <c r="AM46">
        <f t="shared" si="9"/>
        <v>3.2348103582323116E-2</v>
      </c>
      <c r="AN46">
        <f t="shared" si="10"/>
        <v>3.8882237114542521E-2</v>
      </c>
      <c r="AO46">
        <f t="shared" si="11"/>
        <v>1.0942664428939784E-2</v>
      </c>
      <c r="AP46">
        <f t="shared" si="12"/>
        <v>0.5337310640999523</v>
      </c>
      <c r="AQ46">
        <f t="shared" si="13"/>
        <v>4.151379523868113E-2</v>
      </c>
      <c r="AR46">
        <f t="shared" si="14"/>
        <v>1.8525945772928851E-2</v>
      </c>
      <c r="AS46">
        <f t="shared" si="15"/>
        <v>5.0946195722077299E-3</v>
      </c>
      <c r="AT46">
        <f t="shared" si="16"/>
        <v>7.8256310751313646E-2</v>
      </c>
      <c r="AU46">
        <f t="shared" si="17"/>
        <v>1.0663543323738126E-2</v>
      </c>
      <c r="AV46">
        <f t="shared" si="18"/>
        <v>5.6609297634173236E-3</v>
      </c>
      <c r="AW46">
        <f t="shared" si="19"/>
        <v>2.4107747263053879E-3</v>
      </c>
      <c r="AX46">
        <f t="shared" si="20"/>
        <v>1.6035111852468903E-3</v>
      </c>
      <c r="AY46">
        <f t="shared" si="21"/>
        <v>3.9564136646149691E-4</v>
      </c>
      <c r="AZ46">
        <f t="shared" si="22"/>
        <v>9.2737405377712606E-2</v>
      </c>
      <c r="BA46">
        <f t="shared" si="23"/>
        <v>1.0835918836733703E-2</v>
      </c>
      <c r="BB46">
        <f t="shared" si="24"/>
        <v>3.6498303939765699E-3</v>
      </c>
    </row>
    <row r="47" spans="1:54" x14ac:dyDescent="0.2">
      <c r="A47">
        <v>413</v>
      </c>
      <c r="B47" s="8">
        <v>44895</v>
      </c>
      <c r="C47" s="9" t="s">
        <v>22</v>
      </c>
      <c r="D47">
        <v>22110134</v>
      </c>
      <c r="E47" s="10">
        <v>928320</v>
      </c>
      <c r="F47" s="10">
        <v>290479</v>
      </c>
      <c r="G47" s="10">
        <v>325581</v>
      </c>
      <c r="H47" s="10">
        <v>91606</v>
      </c>
      <c r="I47" s="10">
        <v>4445710</v>
      </c>
      <c r="J47" s="11">
        <v>364230</v>
      </c>
      <c r="K47" s="10">
        <v>164254</v>
      </c>
      <c r="L47" s="10">
        <v>46250</v>
      </c>
      <c r="M47" t="s">
        <v>39</v>
      </c>
      <c r="N47" t="s">
        <v>39</v>
      </c>
      <c r="O47" t="s">
        <v>39</v>
      </c>
      <c r="P47" t="s">
        <v>39</v>
      </c>
      <c r="Q47" s="10">
        <v>688799</v>
      </c>
      <c r="R47" s="10">
        <v>94008</v>
      </c>
      <c r="S47" s="10">
        <v>45218</v>
      </c>
      <c r="T47" s="10">
        <v>26139</v>
      </c>
      <c r="U47" s="10">
        <v>14247</v>
      </c>
      <c r="V47" s="10">
        <v>3505</v>
      </c>
      <c r="W47" s="10">
        <v>793777</v>
      </c>
      <c r="X47" s="10">
        <v>93787</v>
      </c>
      <c r="Y47" s="10">
        <v>32978</v>
      </c>
      <c r="Z47" s="10"/>
      <c r="AA47" s="15">
        <f t="shared" si="0"/>
        <v>0.72900449297319891</v>
      </c>
      <c r="AB47" s="14">
        <f t="shared" si="1"/>
        <v>30.190052505093782</v>
      </c>
      <c r="AC47" s="14">
        <f t="shared" si="2"/>
        <v>-0.13726979504628514</v>
      </c>
      <c r="AD47" s="14">
        <f t="shared" si="3"/>
        <v>4.305452490648503E-2</v>
      </c>
      <c r="AE47" s="14">
        <f t="shared" si="4"/>
        <v>5.8906256534073016</v>
      </c>
      <c r="AF47" s="12">
        <f t="shared" si="5"/>
        <v>0.28672323409165512</v>
      </c>
      <c r="AG47" s="12"/>
      <c r="AH47" s="12"/>
      <c r="AK47" s="10">
        <f t="shared" si="7"/>
        <v>8448888</v>
      </c>
      <c r="AL47">
        <f t="shared" si="8"/>
        <v>0.1098748142950883</v>
      </c>
      <c r="AM47">
        <f t="shared" si="9"/>
        <v>3.4380737441424246E-2</v>
      </c>
      <c r="AN47">
        <f t="shared" si="10"/>
        <v>3.8535367021080173E-2</v>
      </c>
      <c r="AO47">
        <f t="shared" si="11"/>
        <v>1.0842373576262344E-2</v>
      </c>
      <c r="AP47">
        <f t="shared" si="12"/>
        <v>0.52618877182417378</v>
      </c>
      <c r="AQ47">
        <f t="shared" si="13"/>
        <v>4.3109815161474503E-2</v>
      </c>
      <c r="AR47">
        <f t="shared" si="14"/>
        <v>1.9440901571899167E-2</v>
      </c>
      <c r="AS47">
        <f t="shared" si="15"/>
        <v>5.4740931587683494E-3</v>
      </c>
      <c r="AT47">
        <f t="shared" si="16"/>
        <v>8.1525403106302269E-2</v>
      </c>
      <c r="AU47">
        <f t="shared" si="17"/>
        <v>1.1126671344205297E-2</v>
      </c>
      <c r="AV47">
        <f t="shared" si="18"/>
        <v>5.3519469070959398E-3</v>
      </c>
      <c r="AW47">
        <f t="shared" si="19"/>
        <v>3.0937799151793703E-3</v>
      </c>
      <c r="AX47">
        <f t="shared" si="20"/>
        <v>1.6862574104426523E-3</v>
      </c>
      <c r="AY47">
        <f t="shared" si="21"/>
        <v>4.1484749235639056E-4</v>
      </c>
      <c r="AZ47">
        <f t="shared" si="22"/>
        <v>9.3950470168381928E-2</v>
      </c>
      <c r="BA47">
        <f t="shared" si="23"/>
        <v>1.110051405581421E-2</v>
      </c>
      <c r="BB47">
        <f t="shared" si="24"/>
        <v>3.9032355500510838E-3</v>
      </c>
    </row>
    <row r="48" spans="1:54" x14ac:dyDescent="0.2">
      <c r="A48">
        <v>424</v>
      </c>
      <c r="B48" s="8">
        <v>44917</v>
      </c>
      <c r="C48" s="9" t="s">
        <v>22</v>
      </c>
      <c r="D48">
        <v>22120167</v>
      </c>
      <c r="E48" s="10">
        <v>2687790</v>
      </c>
      <c r="F48" s="10">
        <v>878960</v>
      </c>
      <c r="G48" s="10">
        <v>999603</v>
      </c>
      <c r="H48" s="10">
        <v>258245</v>
      </c>
      <c r="I48" s="10">
        <v>14168400</v>
      </c>
      <c r="J48" s="11">
        <v>1142020</v>
      </c>
      <c r="K48" s="10">
        <v>493841</v>
      </c>
      <c r="L48" s="10">
        <v>149691</v>
      </c>
      <c r="M48" t="s">
        <v>39</v>
      </c>
      <c r="N48" t="s">
        <v>39</v>
      </c>
      <c r="O48" t="s">
        <v>39</v>
      </c>
      <c r="P48" t="s">
        <v>39</v>
      </c>
      <c r="Q48" s="10">
        <v>2113750</v>
      </c>
      <c r="R48" s="10">
        <v>300315</v>
      </c>
      <c r="S48" s="10">
        <v>140977</v>
      </c>
      <c r="T48" s="10">
        <v>69484</v>
      </c>
      <c r="U48" s="10">
        <v>41302</v>
      </c>
      <c r="V48" s="10">
        <v>11596</v>
      </c>
      <c r="W48" s="10">
        <v>2500270</v>
      </c>
      <c r="X48" s="10">
        <v>283571</v>
      </c>
      <c r="Y48" s="10">
        <v>91877</v>
      </c>
      <c r="Z48" s="10"/>
      <c r="AA48" s="15">
        <f t="shared" si="0"/>
        <v>0.73192860375719615</v>
      </c>
      <c r="AB48" s="14">
        <f t="shared" si="1"/>
        <v>30.354387531154423</v>
      </c>
      <c r="AC48" s="14">
        <f t="shared" si="2"/>
        <v>-0.13553128028931777</v>
      </c>
      <c r="AD48" s="14">
        <f t="shared" si="3"/>
        <v>5.0421853885815451E-2</v>
      </c>
      <c r="AE48" s="14">
        <f t="shared" si="4"/>
        <v>6.0091231651043771</v>
      </c>
      <c r="AF48" s="12">
        <f t="shared" si="5"/>
        <v>0.28174955758228354</v>
      </c>
      <c r="AG48" s="12"/>
      <c r="AH48" s="12"/>
      <c r="AK48" s="10">
        <f t="shared" si="7"/>
        <v>26331692</v>
      </c>
      <c r="AL48">
        <f t="shared" si="8"/>
        <v>0.10207433688651682</v>
      </c>
      <c r="AM48">
        <f t="shared" si="9"/>
        <v>3.3380308413147167E-2</v>
      </c>
      <c r="AN48">
        <f t="shared" si="10"/>
        <v>3.796197373112218E-2</v>
      </c>
      <c r="AO48">
        <f t="shared" si="11"/>
        <v>9.8073834374183023E-3</v>
      </c>
      <c r="AP48">
        <f t="shared" si="12"/>
        <v>0.53807404400750247</v>
      </c>
      <c r="AQ48">
        <f t="shared" si="13"/>
        <v>4.3370551349301824E-2</v>
      </c>
      <c r="AR48">
        <f t="shared" si="14"/>
        <v>1.8754624655339277E-2</v>
      </c>
      <c r="AS48">
        <f t="shared" si="15"/>
        <v>5.6848226843911132E-3</v>
      </c>
      <c r="AT48">
        <f t="shared" si="16"/>
        <v>8.0273990748486651E-2</v>
      </c>
      <c r="AU48">
        <f t="shared" si="17"/>
        <v>1.140507795701089E-2</v>
      </c>
      <c r="AV48">
        <f t="shared" si="18"/>
        <v>5.3538906652865299E-3</v>
      </c>
      <c r="AW48">
        <f t="shared" si="19"/>
        <v>2.6387973852952558E-3</v>
      </c>
      <c r="AX48">
        <f t="shared" si="20"/>
        <v>1.5685281447162605E-3</v>
      </c>
      <c r="AY48">
        <f t="shared" si="21"/>
        <v>4.4038187899205264E-4</v>
      </c>
      <c r="AZ48">
        <f t="shared" si="22"/>
        <v>9.4952880354213468E-2</v>
      </c>
      <c r="BA48">
        <f t="shared" si="23"/>
        <v>1.0769190221425954E-2</v>
      </c>
      <c r="BB48">
        <f t="shared" si="24"/>
        <v>3.4892174798338066E-3</v>
      </c>
    </row>
    <row r="49" spans="1:54" x14ac:dyDescent="0.2">
      <c r="A49">
        <v>425</v>
      </c>
      <c r="B49" s="8">
        <v>44917</v>
      </c>
      <c r="C49" s="9" t="s">
        <v>22</v>
      </c>
      <c r="D49">
        <v>22120159</v>
      </c>
      <c r="E49" s="10">
        <v>2607340</v>
      </c>
      <c r="F49" s="10">
        <v>858366</v>
      </c>
      <c r="G49" s="10">
        <v>974963</v>
      </c>
      <c r="H49" s="10">
        <v>260386</v>
      </c>
      <c r="I49" s="10">
        <v>13801700</v>
      </c>
      <c r="J49" s="11">
        <v>1081510</v>
      </c>
      <c r="K49" s="10">
        <v>485435</v>
      </c>
      <c r="L49" s="10">
        <v>143508</v>
      </c>
      <c r="M49" t="s">
        <v>39</v>
      </c>
      <c r="N49" t="s">
        <v>39</v>
      </c>
      <c r="O49" t="s">
        <v>39</v>
      </c>
      <c r="P49" t="s">
        <v>39</v>
      </c>
      <c r="Q49" s="10">
        <v>2069250</v>
      </c>
      <c r="R49" s="10">
        <v>262408</v>
      </c>
      <c r="S49" s="10">
        <v>150330</v>
      </c>
      <c r="T49" s="10">
        <v>55760</v>
      </c>
      <c r="U49" s="10">
        <v>40468</v>
      </c>
      <c r="V49" s="10">
        <v>10871</v>
      </c>
      <c r="W49" s="10">
        <v>2458150</v>
      </c>
      <c r="X49" s="10">
        <v>280140</v>
      </c>
      <c r="Y49" s="10">
        <v>98603</v>
      </c>
      <c r="Z49" s="10"/>
      <c r="AA49" s="15">
        <f t="shared" si="0"/>
        <v>0.7296676613468337</v>
      </c>
      <c r="AB49" s="14">
        <f t="shared" si="1"/>
        <v>30.227322567692056</v>
      </c>
      <c r="AC49" s="14">
        <f t="shared" si="2"/>
        <v>-0.13687490112274942</v>
      </c>
      <c r="AD49" s="14">
        <f t="shared" si="3"/>
        <v>4.39820397169043E-2</v>
      </c>
      <c r="AE49" s="14">
        <f t="shared" si="4"/>
        <v>6.0967219748294088</v>
      </c>
      <c r="AF49" s="12">
        <f t="shared" si="5"/>
        <v>0.28192631900260823</v>
      </c>
      <c r="AG49" s="12"/>
      <c r="AH49" s="12"/>
      <c r="AK49" s="10">
        <f t="shared" si="7"/>
        <v>25639188</v>
      </c>
      <c r="AL49">
        <f t="shared" si="8"/>
        <v>0.10169354817321048</v>
      </c>
      <c r="AM49">
        <f t="shared" si="9"/>
        <v>3.3478673349561616E-2</v>
      </c>
      <c r="AN49">
        <f t="shared" si="10"/>
        <v>3.8026282267597557E-2</v>
      </c>
      <c r="AO49">
        <f t="shared" si="11"/>
        <v>1.0155781844573237E-2</v>
      </c>
      <c r="AP49">
        <f t="shared" si="12"/>
        <v>0.53830487923408499</v>
      </c>
      <c r="AQ49">
        <f t="shared" si="13"/>
        <v>4.2181913093347574E-2</v>
      </c>
      <c r="AR49">
        <f t="shared" si="14"/>
        <v>1.8933321913314885E-2</v>
      </c>
      <c r="AS49">
        <f t="shared" si="15"/>
        <v>5.5972131410713943E-3</v>
      </c>
      <c r="AT49">
        <f t="shared" si="16"/>
        <v>8.0706534075884157E-2</v>
      </c>
      <c r="AU49">
        <f t="shared" si="17"/>
        <v>1.0234645496573448E-2</v>
      </c>
      <c r="AV49">
        <f t="shared" si="18"/>
        <v>5.8632902102827905E-3</v>
      </c>
      <c r="AW49">
        <f t="shared" si="19"/>
        <v>2.1747958632699288E-3</v>
      </c>
      <c r="AX49">
        <f t="shared" si="20"/>
        <v>1.5783651182712962E-3</v>
      </c>
      <c r="AY49">
        <f t="shared" si="21"/>
        <v>4.2399938718808101E-4</v>
      </c>
      <c r="AZ49">
        <f t="shared" si="22"/>
        <v>9.5874721149515341E-2</v>
      </c>
      <c r="BA49">
        <f t="shared" si="23"/>
        <v>1.0926243061987766E-2</v>
      </c>
      <c r="BB49">
        <f t="shared" si="24"/>
        <v>3.8457926202655093E-3</v>
      </c>
    </row>
    <row r="50" spans="1:54" x14ac:dyDescent="0.2">
      <c r="A50">
        <v>450</v>
      </c>
      <c r="B50" s="8">
        <v>45224</v>
      </c>
      <c r="C50" s="9" t="s">
        <v>22</v>
      </c>
      <c r="D50">
        <v>23100136</v>
      </c>
      <c r="E50" s="10">
        <v>3147210</v>
      </c>
      <c r="F50" s="10">
        <v>1024170</v>
      </c>
      <c r="G50" s="10">
        <v>1154500</v>
      </c>
      <c r="H50" s="10">
        <v>312671</v>
      </c>
      <c r="I50" s="10">
        <v>15931600</v>
      </c>
      <c r="J50" s="11">
        <v>1260490</v>
      </c>
      <c r="K50" s="10">
        <v>579641</v>
      </c>
      <c r="L50" s="10">
        <v>176566</v>
      </c>
      <c r="M50" t="s">
        <v>39</v>
      </c>
      <c r="N50" t="s">
        <v>39</v>
      </c>
      <c r="O50" t="s">
        <v>39</v>
      </c>
      <c r="P50" t="s">
        <v>39</v>
      </c>
      <c r="Q50" s="10">
        <v>2416030</v>
      </c>
      <c r="R50" s="10">
        <v>288646</v>
      </c>
      <c r="S50" s="10">
        <v>156121</v>
      </c>
      <c r="T50" s="10">
        <v>77796</v>
      </c>
      <c r="U50" s="10">
        <v>46608</v>
      </c>
      <c r="V50" s="10">
        <v>12891</v>
      </c>
      <c r="W50" s="10">
        <v>2791570</v>
      </c>
      <c r="X50" s="10">
        <v>319008</v>
      </c>
      <c r="Y50" s="10">
        <v>104603</v>
      </c>
      <c r="Z50" s="10"/>
      <c r="AA50" s="15">
        <f t="shared" si="0"/>
        <v>0.72702128640655728</v>
      </c>
      <c r="AB50" s="14">
        <f t="shared" si="1"/>
        <v>30.078596296048516</v>
      </c>
      <c r="AC50" s="14">
        <f t="shared" si="2"/>
        <v>-0.13845287327635347</v>
      </c>
      <c r="AD50" s="14">
        <f t="shared" si="3"/>
        <v>3.9357218956991506E-2</v>
      </c>
      <c r="AE50" s="14">
        <f t="shared" si="4"/>
        <v>5.8066327760464187</v>
      </c>
      <c r="AF50" s="12">
        <f t="shared" si="5"/>
        <v>0.28184448531564543</v>
      </c>
      <c r="AG50" s="12"/>
      <c r="AH50" s="12"/>
      <c r="AK50" s="10">
        <f t="shared" si="7"/>
        <v>29800121</v>
      </c>
      <c r="AL50">
        <f t="shared" si="8"/>
        <v>0.10561064500375686</v>
      </c>
      <c r="AM50">
        <f t="shared" si="9"/>
        <v>3.4367981257525763E-2</v>
      </c>
      <c r="AN50">
        <f t="shared" si="10"/>
        <v>3.8741453432353516E-2</v>
      </c>
      <c r="AO50">
        <f t="shared" si="11"/>
        <v>1.0492272833388831E-2</v>
      </c>
      <c r="AP50">
        <f t="shared" si="12"/>
        <v>0.53461527891111582</v>
      </c>
      <c r="AQ50">
        <f t="shared" si="13"/>
        <v>4.229815040012757E-2</v>
      </c>
      <c r="AR50">
        <f t="shared" si="14"/>
        <v>1.9450961289720937E-2</v>
      </c>
      <c r="AS50">
        <f t="shared" si="15"/>
        <v>5.9250094991225039E-3</v>
      </c>
      <c r="AT50">
        <f t="shared" si="16"/>
        <v>8.1074503019635397E-2</v>
      </c>
      <c r="AU50">
        <f t="shared" si="17"/>
        <v>9.6860680532136097E-3</v>
      </c>
      <c r="AV50">
        <f t="shared" si="18"/>
        <v>5.2389384593438393E-3</v>
      </c>
      <c r="AW50">
        <f t="shared" si="19"/>
        <v>2.6105934267850791E-3</v>
      </c>
      <c r="AX50">
        <f t="shared" si="20"/>
        <v>1.564020495084567E-3</v>
      </c>
      <c r="AY50">
        <f t="shared" si="21"/>
        <v>4.3258213615978271E-4</v>
      </c>
      <c r="AZ50">
        <f t="shared" si="22"/>
        <v>9.3676465273412821E-2</v>
      </c>
      <c r="BA50">
        <f t="shared" si="23"/>
        <v>1.0704922976655028E-2</v>
      </c>
      <c r="BB50">
        <f t="shared" si="24"/>
        <v>3.5101535325980722E-3</v>
      </c>
    </row>
    <row r="51" spans="1:54" x14ac:dyDescent="0.2">
      <c r="A51">
        <v>455</v>
      </c>
      <c r="B51" s="8">
        <v>45240</v>
      </c>
      <c r="C51" s="9" t="s">
        <v>22</v>
      </c>
      <c r="D51">
        <v>23110047</v>
      </c>
      <c r="E51" s="10">
        <v>4182660</v>
      </c>
      <c r="F51" s="10">
        <v>1346770</v>
      </c>
      <c r="G51" s="10">
        <v>1538770</v>
      </c>
      <c r="H51" s="10">
        <v>411662</v>
      </c>
      <c r="I51" s="10">
        <v>21205300</v>
      </c>
      <c r="J51" s="11">
        <v>1730700</v>
      </c>
      <c r="K51" s="10">
        <v>749203</v>
      </c>
      <c r="L51" s="10">
        <v>252236</v>
      </c>
      <c r="M51" t="s">
        <v>39</v>
      </c>
      <c r="N51" t="s">
        <v>39</v>
      </c>
      <c r="O51" t="s">
        <v>39</v>
      </c>
      <c r="P51" t="s">
        <v>39</v>
      </c>
      <c r="Q51" s="10">
        <v>3046860</v>
      </c>
      <c r="R51" s="10">
        <v>495201</v>
      </c>
      <c r="S51" s="10">
        <v>203233</v>
      </c>
      <c r="T51" s="10">
        <v>102542</v>
      </c>
      <c r="U51" s="10">
        <v>61605</v>
      </c>
      <c r="V51" s="10">
        <v>16940</v>
      </c>
      <c r="W51" s="10">
        <v>3608840</v>
      </c>
      <c r="X51" s="10">
        <v>402199</v>
      </c>
      <c r="Y51" s="10">
        <v>140500</v>
      </c>
      <c r="Z51" s="10"/>
      <c r="AA51" s="15">
        <f t="shared" si="0"/>
        <v>0.73214076169344589</v>
      </c>
      <c r="AB51" s="14">
        <f t="shared" si="1"/>
        <v>30.366310807171658</v>
      </c>
      <c r="AC51" s="14">
        <f t="shared" si="2"/>
        <v>-0.13540541327259781</v>
      </c>
      <c r="AD51" s="14">
        <f t="shared" si="3"/>
        <v>4.7835836285809868E-2</v>
      </c>
      <c r="AE51" s="14">
        <f t="shared" si="4"/>
        <v>6.0488990610460487</v>
      </c>
      <c r="AF51" s="12">
        <f t="shared" si="5"/>
        <v>0.27769057730798524</v>
      </c>
      <c r="AG51" s="12"/>
      <c r="AH51" s="12"/>
      <c r="AK51" s="10">
        <f t="shared" si="7"/>
        <v>39495221</v>
      </c>
      <c r="AL51">
        <f t="shared" si="8"/>
        <v>0.10590293949741413</v>
      </c>
      <c r="AM51">
        <f t="shared" si="9"/>
        <v>3.4099568654141724E-2</v>
      </c>
      <c r="AN51">
        <f t="shared" si="10"/>
        <v>3.8960916309342841E-2</v>
      </c>
      <c r="AO51">
        <f t="shared" si="11"/>
        <v>1.0423083846017724E-2</v>
      </c>
      <c r="AP51">
        <f t="shared" si="12"/>
        <v>0.53690799704602232</v>
      </c>
      <c r="AQ51">
        <f t="shared" si="13"/>
        <v>4.3820491598211338E-2</v>
      </c>
      <c r="AR51">
        <f t="shared" si="14"/>
        <v>1.8969459621456481E-2</v>
      </c>
      <c r="AS51">
        <f t="shared" si="15"/>
        <v>6.3864942039443201E-3</v>
      </c>
      <c r="AT51">
        <f t="shared" si="16"/>
        <v>7.7145029774615015E-2</v>
      </c>
      <c r="AU51">
        <f t="shared" si="17"/>
        <v>1.2538251146891924E-2</v>
      </c>
      <c r="AV51">
        <f t="shared" si="18"/>
        <v>5.1457618125494223E-3</v>
      </c>
      <c r="AW51">
        <f t="shared" si="19"/>
        <v>2.5963141211439228E-3</v>
      </c>
      <c r="AX51">
        <f t="shared" si="20"/>
        <v>1.5598089703055466E-3</v>
      </c>
      <c r="AY51">
        <f t="shared" si="21"/>
        <v>4.2891265249534876E-4</v>
      </c>
      <c r="AZ51">
        <f t="shared" si="22"/>
        <v>9.1374093083312541E-2</v>
      </c>
      <c r="BA51">
        <f t="shared" si="23"/>
        <v>1.0183485237365807E-2</v>
      </c>
      <c r="BB51">
        <f t="shared" si="24"/>
        <v>3.5573924247695688E-3</v>
      </c>
    </row>
    <row r="52" spans="1:54" x14ac:dyDescent="0.2">
      <c r="A52">
        <v>456</v>
      </c>
      <c r="B52" s="8">
        <v>45250</v>
      </c>
      <c r="C52" s="9" t="s">
        <v>22</v>
      </c>
      <c r="D52">
        <v>23110065</v>
      </c>
      <c r="E52" s="10">
        <v>3270020</v>
      </c>
      <c r="F52" s="10">
        <v>1044540</v>
      </c>
      <c r="G52" s="10">
        <v>1199340</v>
      </c>
      <c r="H52" s="10">
        <v>304775</v>
      </c>
      <c r="I52" s="10">
        <v>16478900</v>
      </c>
      <c r="J52" s="11">
        <v>1327880</v>
      </c>
      <c r="K52" s="10">
        <v>611742</v>
      </c>
      <c r="L52" s="10">
        <v>179538</v>
      </c>
      <c r="M52" t="s">
        <v>39</v>
      </c>
      <c r="N52" t="s">
        <v>39</v>
      </c>
      <c r="O52" t="s">
        <v>39</v>
      </c>
      <c r="P52" t="s">
        <v>39</v>
      </c>
      <c r="Q52" s="10">
        <v>2517440</v>
      </c>
      <c r="R52" s="10">
        <v>277604</v>
      </c>
      <c r="S52" s="10">
        <v>170734</v>
      </c>
      <c r="T52" s="10">
        <v>76136</v>
      </c>
      <c r="U52" s="10">
        <v>47638</v>
      </c>
      <c r="V52" s="10">
        <v>14057</v>
      </c>
      <c r="W52" s="10">
        <v>2905620</v>
      </c>
      <c r="X52" s="10">
        <v>327870</v>
      </c>
      <c r="Y52" s="10">
        <v>112643</v>
      </c>
      <c r="Z52" s="10">
        <v>12173800</v>
      </c>
      <c r="AA52" s="15">
        <f t="shared" si="0"/>
        <v>0.73054802807146069</v>
      </c>
      <c r="AB52" s="14">
        <f t="shared" si="1"/>
        <v>30.276799177616091</v>
      </c>
      <c r="AC52" s="14">
        <f t="shared" si="2"/>
        <v>-0.13635122717560189</v>
      </c>
      <c r="AD52" s="14">
        <f t="shared" si="3"/>
        <v>4.5781431303100313E-2</v>
      </c>
      <c r="AE52" s="14">
        <f t="shared" si="4"/>
        <v>5.7964466811452873</v>
      </c>
      <c r="AF52" s="12">
        <f t="shared" si="5"/>
        <v>0.28261669444971199</v>
      </c>
      <c r="AG52" s="12">
        <f>I52/Z52</f>
        <v>1.3536364980531963</v>
      </c>
      <c r="AH52" s="12">
        <f>K52/Z52</f>
        <v>5.0250702327950189E-2</v>
      </c>
      <c r="AK52" s="10">
        <f t="shared" si="7"/>
        <v>30866477</v>
      </c>
      <c r="AL52">
        <f t="shared" si="8"/>
        <v>0.10594082376164925</v>
      </c>
      <c r="AM52">
        <f t="shared" si="9"/>
        <v>3.3840596709498141E-2</v>
      </c>
      <c r="AN52">
        <f t="shared" si="10"/>
        <v>3.8855746316626937E-2</v>
      </c>
      <c r="AO52">
        <f t="shared" si="11"/>
        <v>9.8739807591258309E-3</v>
      </c>
      <c r="AP52">
        <f t="shared" si="12"/>
        <v>0.53387693062606401</v>
      </c>
      <c r="AQ52">
        <f t="shared" si="13"/>
        <v>4.302013475655158E-2</v>
      </c>
      <c r="AR52">
        <f t="shared" si="14"/>
        <v>1.9818977073412038E-2</v>
      </c>
      <c r="AS52">
        <f t="shared" si="15"/>
        <v>5.8166016160509666E-3</v>
      </c>
      <c r="AT52">
        <f t="shared" si="16"/>
        <v>8.1559032473968437E-2</v>
      </c>
      <c r="AU52">
        <f t="shared" si="17"/>
        <v>8.9937053716885144E-3</v>
      </c>
      <c r="AV52">
        <f t="shared" si="18"/>
        <v>5.5313730815473366E-3</v>
      </c>
      <c r="AW52">
        <f t="shared" si="19"/>
        <v>2.4666242279609688E-3</v>
      </c>
      <c r="AX52">
        <f t="shared" si="20"/>
        <v>1.5433572156615088E-3</v>
      </c>
      <c r="AY52">
        <f t="shared" si="21"/>
        <v>4.5541316555174083E-4</v>
      </c>
      <c r="AZ52">
        <f t="shared" si="22"/>
        <v>9.4135135668382233E-2</v>
      </c>
      <c r="BA52">
        <f t="shared" si="23"/>
        <v>1.0622203499285001E-2</v>
      </c>
      <c r="BB52">
        <f t="shared" si="24"/>
        <v>3.6493636769755096E-3</v>
      </c>
    </row>
    <row r="53" spans="1:54" x14ac:dyDescent="0.2">
      <c r="A53">
        <v>476</v>
      </c>
      <c r="B53" s="8">
        <v>45250</v>
      </c>
      <c r="C53" s="9" t="s">
        <v>22</v>
      </c>
      <c r="D53">
        <v>23110084</v>
      </c>
      <c r="E53" s="10">
        <v>812535</v>
      </c>
      <c r="F53" s="10">
        <v>270549</v>
      </c>
      <c r="G53" s="10">
        <v>296965</v>
      </c>
      <c r="H53" s="10">
        <v>78724</v>
      </c>
      <c r="I53" s="10">
        <v>4018190</v>
      </c>
      <c r="J53" s="11">
        <v>315143</v>
      </c>
      <c r="K53" s="10">
        <v>158732</v>
      </c>
      <c r="L53" s="10">
        <v>48195</v>
      </c>
      <c r="M53" t="s">
        <v>39</v>
      </c>
      <c r="N53" t="s">
        <v>39</v>
      </c>
      <c r="O53" t="s">
        <v>39</v>
      </c>
      <c r="P53" t="s">
        <v>39</v>
      </c>
      <c r="Q53" s="10">
        <v>638009</v>
      </c>
      <c r="R53" s="10">
        <v>94875</v>
      </c>
      <c r="S53" s="10">
        <v>46195</v>
      </c>
      <c r="T53" s="10">
        <v>20427</v>
      </c>
      <c r="U53" s="10">
        <v>12224</v>
      </c>
      <c r="V53" s="10">
        <v>3422</v>
      </c>
      <c r="W53" s="10">
        <v>747085</v>
      </c>
      <c r="X53" s="10">
        <v>87852</v>
      </c>
      <c r="Y53" s="10">
        <v>30164</v>
      </c>
      <c r="Z53" s="10">
        <v>3306280</v>
      </c>
      <c r="AA53" s="15">
        <f t="shared" si="0"/>
        <v>0.71858295514473447</v>
      </c>
      <c r="AB53" s="14">
        <f t="shared" si="1"/>
        <v>29.604362079134077</v>
      </c>
      <c r="AC53" s="14">
        <f t="shared" si="2"/>
        <v>-0.14352308851514303</v>
      </c>
      <c r="AD53" s="14">
        <f t="shared" si="3"/>
        <v>2.8979954539556402E-2</v>
      </c>
      <c r="AE53" s="14">
        <f t="shared" si="4"/>
        <v>6.0260203584183802</v>
      </c>
      <c r="AF53" s="12">
        <f t="shared" si="5"/>
        <v>0.29568283457953132</v>
      </c>
      <c r="AG53" s="12">
        <f>I53/Z53</f>
        <v>1.2153205415149353</v>
      </c>
      <c r="AH53" s="12">
        <f>K53/Z53</f>
        <v>4.8009243016320459E-2</v>
      </c>
      <c r="AK53" s="10">
        <f t="shared" si="7"/>
        <v>7679286</v>
      </c>
      <c r="AL53">
        <f t="shared" si="8"/>
        <v>0.10580866502432648</v>
      </c>
      <c r="AM53">
        <f t="shared" si="9"/>
        <v>3.5231009757938435E-2</v>
      </c>
      <c r="AN53">
        <f t="shared" si="10"/>
        <v>3.867091289476652E-2</v>
      </c>
      <c r="AO53">
        <f t="shared" si="11"/>
        <v>1.0251473900047478E-2</v>
      </c>
      <c r="AP53">
        <f t="shared" si="12"/>
        <v>0.52325046885869342</v>
      </c>
      <c r="AQ53">
        <f t="shared" si="13"/>
        <v>4.1038060048811831E-2</v>
      </c>
      <c r="AR53">
        <f t="shared" si="14"/>
        <v>2.0670150844753016E-2</v>
      </c>
      <c r="AS53">
        <f t="shared" si="15"/>
        <v>6.2759740944665953E-3</v>
      </c>
      <c r="AT53">
        <f t="shared" si="16"/>
        <v>8.3081812553927534E-2</v>
      </c>
      <c r="AU53">
        <f t="shared" si="17"/>
        <v>1.2354664222689453E-2</v>
      </c>
      <c r="AV53">
        <f t="shared" si="18"/>
        <v>6.0155332149369094E-3</v>
      </c>
      <c r="AW53">
        <f t="shared" si="19"/>
        <v>2.6600129230764423E-3</v>
      </c>
      <c r="AX53">
        <f t="shared" si="20"/>
        <v>1.5918146556854374E-3</v>
      </c>
      <c r="AY53">
        <f t="shared" si="21"/>
        <v>4.4561434487529178E-4</v>
      </c>
      <c r="AZ53">
        <f t="shared" si="22"/>
        <v>9.7285737241717518E-2</v>
      </c>
      <c r="BA53">
        <f t="shared" si="23"/>
        <v>1.1440126074220963E-2</v>
      </c>
      <c r="BB53">
        <f t="shared" si="24"/>
        <v>3.9279693450667156E-3</v>
      </c>
    </row>
    <row r="54" spans="1:54" x14ac:dyDescent="0.2">
      <c r="A54">
        <v>479</v>
      </c>
      <c r="B54" s="8">
        <v>45253</v>
      </c>
      <c r="C54" s="9" t="s">
        <v>22</v>
      </c>
      <c r="D54">
        <v>23110106</v>
      </c>
      <c r="E54" s="10">
        <v>1320180</v>
      </c>
      <c r="F54" s="10">
        <v>422818</v>
      </c>
      <c r="G54" s="10">
        <v>465326</v>
      </c>
      <c r="H54" s="10">
        <v>124815</v>
      </c>
      <c r="I54" s="10">
        <v>6317650</v>
      </c>
      <c r="J54" s="11">
        <v>499348</v>
      </c>
      <c r="K54" s="10">
        <v>239428</v>
      </c>
      <c r="L54" s="10">
        <v>75615</v>
      </c>
      <c r="M54" t="s">
        <v>39</v>
      </c>
      <c r="N54" t="s">
        <v>39</v>
      </c>
      <c r="O54" t="s">
        <v>39</v>
      </c>
      <c r="P54" t="s">
        <v>39</v>
      </c>
      <c r="Q54" s="10">
        <v>1021790</v>
      </c>
      <c r="R54" s="10">
        <v>113163</v>
      </c>
      <c r="S54" s="10">
        <v>75297</v>
      </c>
      <c r="T54" s="10">
        <v>23618</v>
      </c>
      <c r="U54" s="10">
        <v>20420</v>
      </c>
      <c r="V54" s="10">
        <v>6299</v>
      </c>
      <c r="W54" s="10">
        <v>1150610</v>
      </c>
      <c r="X54" s="10">
        <v>130335</v>
      </c>
      <c r="Y54" s="10">
        <v>45158</v>
      </c>
      <c r="Z54" s="10">
        <v>5181820</v>
      </c>
      <c r="AA54" s="15">
        <f t="shared" si="0"/>
        <v>0.72041523315041189</v>
      </c>
      <c r="AB54" s="14">
        <f t="shared" si="1"/>
        <v>29.707336103053152</v>
      </c>
      <c r="AC54" s="14">
        <f t="shared" si="2"/>
        <v>-0.14241711261649465</v>
      </c>
      <c r="AD54" s="14">
        <f t="shared" si="3"/>
        <v>3.1630982321266161E-2</v>
      </c>
      <c r="AE54" s="14">
        <f t="shared" si="4"/>
        <v>5.5783127910114381</v>
      </c>
      <c r="AF54" s="12">
        <f t="shared" si="5"/>
        <v>0.29160477115705136</v>
      </c>
      <c r="AG54" s="12">
        <f>I54/Z54</f>
        <v>1.2191951862473032</v>
      </c>
      <c r="AH54" s="12">
        <f>K54/Z54</f>
        <v>4.6205387296355337E-2</v>
      </c>
      <c r="AK54" s="10">
        <f t="shared" si="7"/>
        <v>12051870</v>
      </c>
      <c r="AL54">
        <f t="shared" si="8"/>
        <v>0.10954150683669837</v>
      </c>
      <c r="AM54">
        <f t="shared" si="9"/>
        <v>3.5083186260721363E-2</v>
      </c>
      <c r="AN54">
        <f t="shared" si="10"/>
        <v>3.8610273758346213E-2</v>
      </c>
      <c r="AO54">
        <f t="shared" si="11"/>
        <v>1.0356484097488605E-2</v>
      </c>
      <c r="AP54">
        <f t="shared" si="12"/>
        <v>0.52420495740495043</v>
      </c>
      <c r="AQ54">
        <f t="shared" si="13"/>
        <v>4.1433238161380767E-2</v>
      </c>
      <c r="AR54">
        <f t="shared" si="14"/>
        <v>1.9866460557573223E-2</v>
      </c>
      <c r="AS54">
        <f t="shared" si="15"/>
        <v>6.2741300727604931E-3</v>
      </c>
      <c r="AT54">
        <f t="shared" si="16"/>
        <v>8.478269347412476E-2</v>
      </c>
      <c r="AU54">
        <f t="shared" si="17"/>
        <v>9.3896631809005579E-3</v>
      </c>
      <c r="AV54">
        <f t="shared" si="18"/>
        <v>6.2477441260152993E-3</v>
      </c>
      <c r="AW54">
        <f t="shared" si="19"/>
        <v>1.959695881220093E-3</v>
      </c>
      <c r="AX54">
        <f t="shared" si="20"/>
        <v>1.6943428696127654E-3</v>
      </c>
      <c r="AY54">
        <f t="shared" si="21"/>
        <v>5.2265747971061752E-4</v>
      </c>
      <c r="AZ54">
        <f t="shared" si="22"/>
        <v>9.5471491146187276E-2</v>
      </c>
      <c r="BA54">
        <f t="shared" si="23"/>
        <v>1.0814504305141028E-2</v>
      </c>
      <c r="BB54">
        <f t="shared" si="24"/>
        <v>3.7469703871681323E-3</v>
      </c>
    </row>
    <row r="55" spans="1:54" x14ac:dyDescent="0.2">
      <c r="A55">
        <v>498</v>
      </c>
      <c r="B55" s="8">
        <v>45260</v>
      </c>
      <c r="C55" s="9" t="s">
        <v>22</v>
      </c>
      <c r="D55">
        <v>23110139</v>
      </c>
      <c r="E55" s="10">
        <v>6418670</v>
      </c>
      <c r="F55" s="10">
        <v>2081550</v>
      </c>
      <c r="G55" s="10">
        <v>2370300</v>
      </c>
      <c r="H55" s="10">
        <v>617722</v>
      </c>
      <c r="I55" s="10">
        <v>33887800</v>
      </c>
      <c r="J55" s="11">
        <v>2640240</v>
      </c>
      <c r="K55" s="10">
        <v>1223560</v>
      </c>
      <c r="L55" s="10">
        <v>365511</v>
      </c>
      <c r="M55" t="s">
        <v>39</v>
      </c>
      <c r="N55" t="s">
        <v>39</v>
      </c>
      <c r="O55" t="s">
        <v>39</v>
      </c>
      <c r="P55" t="s">
        <v>39</v>
      </c>
      <c r="Q55" s="10">
        <v>5098910</v>
      </c>
      <c r="R55" s="10">
        <v>672828</v>
      </c>
      <c r="S55" s="10">
        <v>336745</v>
      </c>
      <c r="T55" s="10">
        <v>157558</v>
      </c>
      <c r="U55" s="10">
        <v>96752</v>
      </c>
      <c r="V55" s="10">
        <v>28308</v>
      </c>
      <c r="W55" s="10">
        <v>6077535</v>
      </c>
      <c r="X55" s="10">
        <v>671261</v>
      </c>
      <c r="Y55" s="10">
        <v>218694</v>
      </c>
      <c r="Z55" s="10"/>
      <c r="AA55" s="15">
        <f t="shared" si="0"/>
        <v>0.73001287190919828</v>
      </c>
      <c r="AB55" s="14">
        <f t="shared" si="1"/>
        <v>30.246723401296947</v>
      </c>
      <c r="AC55" s="14">
        <f t="shared" si="2"/>
        <v>-0.13666948214002128</v>
      </c>
      <c r="AD55" s="14">
        <f t="shared" si="3"/>
        <v>4.5403010530422616E-2</v>
      </c>
      <c r="AE55" s="14">
        <f t="shared" si="4"/>
        <v>6.033083470846476</v>
      </c>
      <c r="AF55" s="12">
        <f t="shared" si="5"/>
        <v>0.28395180473608839</v>
      </c>
      <c r="AG55" s="12"/>
      <c r="AH55" s="12"/>
      <c r="AI55" t="s">
        <v>17</v>
      </c>
      <c r="AK55" s="10">
        <f t="shared" si="7"/>
        <v>62963944</v>
      </c>
      <c r="AL55">
        <f t="shared" si="8"/>
        <v>0.10194199397674326</v>
      </c>
      <c r="AM55">
        <f t="shared" si="9"/>
        <v>3.3059396660412507E-2</v>
      </c>
      <c r="AN55">
        <f t="shared" si="10"/>
        <v>3.7645354617556998E-2</v>
      </c>
      <c r="AO55">
        <f t="shared" si="11"/>
        <v>9.8107259608769103E-3</v>
      </c>
      <c r="AP55">
        <f t="shared" si="12"/>
        <v>0.53820961406102519</v>
      </c>
      <c r="AQ55">
        <f t="shared" si="13"/>
        <v>4.193257017063607E-2</v>
      </c>
      <c r="AR55">
        <f t="shared" si="14"/>
        <v>1.943270898023796E-2</v>
      </c>
      <c r="AS55">
        <f t="shared" si="15"/>
        <v>5.8050842558401358E-3</v>
      </c>
      <c r="AT55">
        <f t="shared" si="16"/>
        <v>8.0981426449397764E-2</v>
      </c>
      <c r="AU55">
        <f t="shared" si="17"/>
        <v>1.068592526541857E-2</v>
      </c>
      <c r="AV55">
        <f t="shared" si="18"/>
        <v>5.3482196096229298E-3</v>
      </c>
      <c r="AW55">
        <f t="shared" si="19"/>
        <v>2.5023527751057016E-3</v>
      </c>
      <c r="AX55">
        <f t="shared" si="20"/>
        <v>1.536625469332099E-3</v>
      </c>
      <c r="AY55">
        <f t="shared" si="21"/>
        <v>4.4959064190769246E-4</v>
      </c>
      <c r="AZ55">
        <f t="shared" si="22"/>
        <v>9.6524051924066254E-2</v>
      </c>
      <c r="BA55">
        <f t="shared" si="23"/>
        <v>1.0661038006132526E-2</v>
      </c>
      <c r="BB55">
        <f t="shared" si="24"/>
        <v>3.4733211756874695E-3</v>
      </c>
    </row>
    <row r="56" spans="1:54" x14ac:dyDescent="0.2">
      <c r="A56">
        <v>499</v>
      </c>
      <c r="B56" s="8">
        <v>45260</v>
      </c>
      <c r="C56" s="9" t="s">
        <v>22</v>
      </c>
      <c r="D56">
        <v>23110140</v>
      </c>
      <c r="E56" s="10">
        <v>6675180</v>
      </c>
      <c r="F56" s="10">
        <v>2196190</v>
      </c>
      <c r="G56" s="10">
        <v>2480620</v>
      </c>
      <c r="H56" s="10">
        <v>624847</v>
      </c>
      <c r="I56" s="10">
        <v>36172700</v>
      </c>
      <c r="J56" s="11">
        <v>2837570</v>
      </c>
      <c r="K56" s="10">
        <v>1294690</v>
      </c>
      <c r="L56" s="10">
        <v>380325</v>
      </c>
      <c r="M56" t="s">
        <v>39</v>
      </c>
      <c r="N56" t="s">
        <v>39</v>
      </c>
      <c r="O56" t="s">
        <v>39</v>
      </c>
      <c r="P56" t="s">
        <v>39</v>
      </c>
      <c r="Q56" s="10">
        <v>5409990</v>
      </c>
      <c r="R56" s="10">
        <v>701396</v>
      </c>
      <c r="S56" s="10">
        <v>339496</v>
      </c>
      <c r="T56" s="10">
        <v>183816</v>
      </c>
      <c r="U56" s="10">
        <v>102696</v>
      </c>
      <c r="V56" s="10">
        <v>31508</v>
      </c>
      <c r="W56" s="10">
        <v>6316880</v>
      </c>
      <c r="X56" s="10">
        <v>700356</v>
      </c>
      <c r="Y56" s="10">
        <v>235775</v>
      </c>
      <c r="Z56" s="10"/>
      <c r="AA56" s="15">
        <f t="shared" si="0"/>
        <v>0.73017216499797832</v>
      </c>
      <c r="AB56" s="14">
        <f t="shared" si="1"/>
        <v>30.255675672886383</v>
      </c>
      <c r="AC56" s="14">
        <f t="shared" si="2"/>
        <v>-0.13657472687546457</v>
      </c>
      <c r="AD56" s="14">
        <f t="shared" si="3"/>
        <v>4.9596807222959303E-2</v>
      </c>
      <c r="AE56" s="14">
        <f t="shared" si="4"/>
        <v>5.8667395403737608</v>
      </c>
      <c r="AF56" s="12">
        <f t="shared" si="5"/>
        <v>0.28051727125921222</v>
      </c>
      <c r="AG56" s="12"/>
      <c r="AH56" s="12"/>
      <c r="AI56" t="s">
        <v>17</v>
      </c>
      <c r="AK56" s="10">
        <f t="shared" si="7"/>
        <v>66684035</v>
      </c>
      <c r="AL56">
        <f t="shared" si="8"/>
        <v>0.10010162102518241</v>
      </c>
      <c r="AM56">
        <f t="shared" si="9"/>
        <v>3.2934269799360524E-2</v>
      </c>
      <c r="AN56">
        <f t="shared" si="10"/>
        <v>3.7199608571976787E-2</v>
      </c>
      <c r="AO56">
        <f t="shared" si="11"/>
        <v>9.370263812020373E-3</v>
      </c>
      <c r="AP56">
        <f t="shared" si="12"/>
        <v>0.54244917842779006</v>
      </c>
      <c r="AQ56">
        <f t="shared" si="13"/>
        <v>4.255246401931137E-2</v>
      </c>
      <c r="AR56">
        <f t="shared" si="14"/>
        <v>1.9415291831095704E-2</v>
      </c>
      <c r="AS56">
        <f t="shared" si="15"/>
        <v>5.7033891245483271E-3</v>
      </c>
      <c r="AT56">
        <f t="shared" si="16"/>
        <v>8.1128713941800309E-2</v>
      </c>
      <c r="AU56">
        <f t="shared" si="17"/>
        <v>1.051819974601117E-2</v>
      </c>
      <c r="AV56">
        <f t="shared" si="18"/>
        <v>5.0911136376195591E-3</v>
      </c>
      <c r="AW56">
        <f t="shared" si="19"/>
        <v>2.7565218571431677E-3</v>
      </c>
      <c r="AX56">
        <f t="shared" si="20"/>
        <v>1.5400387813964767E-3</v>
      </c>
      <c r="AY56">
        <f t="shared" si="21"/>
        <v>4.7249690274441252E-4</v>
      </c>
      <c r="AZ56">
        <f t="shared" si="22"/>
        <v>9.4728520852105008E-2</v>
      </c>
      <c r="BA56">
        <f t="shared" si="23"/>
        <v>1.0502603809142624E-2</v>
      </c>
      <c r="BB56">
        <f t="shared" si="24"/>
        <v>3.5357038607516777E-3</v>
      </c>
    </row>
    <row r="57" spans="1:54" x14ac:dyDescent="0.2">
      <c r="A57">
        <v>509</v>
      </c>
      <c r="B57" s="8">
        <v>45265</v>
      </c>
      <c r="C57" s="9" t="s">
        <v>22</v>
      </c>
      <c r="D57">
        <v>23120004</v>
      </c>
      <c r="E57" s="10">
        <v>4189850</v>
      </c>
      <c r="F57" s="10">
        <v>1355630</v>
      </c>
      <c r="G57" s="10">
        <v>1567820</v>
      </c>
      <c r="H57" s="10">
        <v>407252</v>
      </c>
      <c r="I57" s="10">
        <v>22030600</v>
      </c>
      <c r="J57" s="11">
        <v>1802050</v>
      </c>
      <c r="K57" s="10">
        <v>802791</v>
      </c>
      <c r="L57" s="10">
        <v>279020</v>
      </c>
      <c r="M57" t="s">
        <v>39</v>
      </c>
      <c r="N57" t="s">
        <v>39</v>
      </c>
      <c r="O57" t="s">
        <v>39</v>
      </c>
      <c r="P57" t="s">
        <v>39</v>
      </c>
      <c r="Q57" s="10">
        <v>3404330</v>
      </c>
      <c r="R57" s="10">
        <v>505131</v>
      </c>
      <c r="S57" s="10">
        <v>217164</v>
      </c>
      <c r="T57" s="10">
        <v>119253</v>
      </c>
      <c r="U57" s="10">
        <v>60192</v>
      </c>
      <c r="V57" s="10">
        <v>20248</v>
      </c>
      <c r="W57" s="10">
        <v>3985110</v>
      </c>
      <c r="X57" s="10">
        <v>445975</v>
      </c>
      <c r="Y57" s="10">
        <v>149677</v>
      </c>
      <c r="Z57" s="10">
        <v>9845650</v>
      </c>
      <c r="AA57" s="15">
        <f t="shared" si="0"/>
        <v>0.73588632374991036</v>
      </c>
      <c r="AB57" s="14">
        <f t="shared" si="1"/>
        <v>30.576811394744965</v>
      </c>
      <c r="AC57" s="14">
        <f t="shared" si="2"/>
        <v>-0.1331892682454954</v>
      </c>
      <c r="AD57" s="14">
        <f t="shared" si="3"/>
        <v>5.4625234816937492E-2</v>
      </c>
      <c r="AE57" s="14">
        <f t="shared" si="4"/>
        <v>5.9167261681001424</v>
      </c>
      <c r="AF57" s="12">
        <f t="shared" si="5"/>
        <v>0.28949550781820688</v>
      </c>
      <c r="AG57" s="12">
        <f>I57/Z57</f>
        <v>2.2375973145500807</v>
      </c>
      <c r="AH57" s="12">
        <f>K57/Z57</f>
        <v>8.1537633371082663E-2</v>
      </c>
      <c r="AK57" s="10">
        <f t="shared" si="7"/>
        <v>41342093</v>
      </c>
      <c r="AL57">
        <f t="shared" si="8"/>
        <v>0.10134586074294787</v>
      </c>
      <c r="AM57">
        <f t="shared" si="9"/>
        <v>3.2790550783193297E-2</v>
      </c>
      <c r="AN57">
        <f t="shared" si="10"/>
        <v>3.7923092089217639E-2</v>
      </c>
      <c r="AO57">
        <f t="shared" si="11"/>
        <v>9.8507833166550131E-3</v>
      </c>
      <c r="AP57">
        <f t="shared" si="12"/>
        <v>0.53288545405768406</v>
      </c>
      <c r="AQ57">
        <f t="shared" si="13"/>
        <v>4.3588746220468322E-2</v>
      </c>
      <c r="AR57">
        <f t="shared" si="14"/>
        <v>1.9418247644114196E-2</v>
      </c>
      <c r="AS57">
        <f t="shared" si="15"/>
        <v>6.7490535614633737E-3</v>
      </c>
      <c r="AT57">
        <f t="shared" si="16"/>
        <v>8.234537133860155E-2</v>
      </c>
      <c r="AU57">
        <f t="shared" si="17"/>
        <v>1.2218321892894972E-2</v>
      </c>
      <c r="AV57">
        <f t="shared" si="18"/>
        <v>5.2528545180332304E-3</v>
      </c>
      <c r="AW57">
        <f t="shared" si="19"/>
        <v>2.8845419122829606E-3</v>
      </c>
      <c r="AX57">
        <f t="shared" si="20"/>
        <v>1.4559495088939981E-3</v>
      </c>
      <c r="AY57">
        <f t="shared" si="21"/>
        <v>4.8976717264895124E-4</v>
      </c>
      <c r="AZ57">
        <f t="shared" si="22"/>
        <v>9.6393523182292676E-2</v>
      </c>
      <c r="BA57">
        <f t="shared" si="23"/>
        <v>1.0787431589397276E-2</v>
      </c>
      <c r="BB57">
        <f t="shared" si="24"/>
        <v>3.620450469210642E-3</v>
      </c>
    </row>
    <row r="58" spans="1:54" x14ac:dyDescent="0.2">
      <c r="A58">
        <v>510</v>
      </c>
      <c r="B58" s="8">
        <v>45265</v>
      </c>
      <c r="C58" s="9" t="s">
        <v>22</v>
      </c>
      <c r="D58">
        <v>23120005</v>
      </c>
      <c r="E58" s="10">
        <v>4246640</v>
      </c>
      <c r="F58" s="10">
        <v>1413000</v>
      </c>
      <c r="G58" s="10">
        <v>1565860</v>
      </c>
      <c r="H58" s="10">
        <v>392700</v>
      </c>
      <c r="I58" s="10">
        <v>22714000</v>
      </c>
      <c r="J58" s="11">
        <v>1736860</v>
      </c>
      <c r="K58" s="10">
        <v>833821</v>
      </c>
      <c r="L58" s="10">
        <v>257697</v>
      </c>
      <c r="M58" t="s">
        <v>39</v>
      </c>
      <c r="N58" t="s">
        <v>39</v>
      </c>
      <c r="O58" t="s">
        <v>39</v>
      </c>
      <c r="P58" t="s">
        <v>39</v>
      </c>
      <c r="Q58" s="10">
        <v>3513080</v>
      </c>
      <c r="R58" s="10">
        <v>437636</v>
      </c>
      <c r="S58" s="10">
        <v>221302</v>
      </c>
      <c r="T58" s="10">
        <v>115419</v>
      </c>
      <c r="U58" s="10">
        <v>67642</v>
      </c>
      <c r="V58" s="10">
        <v>17084</v>
      </c>
      <c r="W58" s="10">
        <v>4040510</v>
      </c>
      <c r="X58" s="10">
        <v>454387</v>
      </c>
      <c r="Y58" s="10">
        <v>152661</v>
      </c>
      <c r="Z58" s="10">
        <v>10259000</v>
      </c>
      <c r="AA58" s="15">
        <f t="shared" si="0"/>
        <v>0.7233978412111769</v>
      </c>
      <c r="AB58" s="14">
        <f t="shared" si="1"/>
        <v>29.87495867606814</v>
      </c>
      <c r="AC58" s="14">
        <f t="shared" si="2"/>
        <v>-0.14062279160905816</v>
      </c>
      <c r="AD58" s="14">
        <f t="shared" si="3"/>
        <v>3.9832912177735706E-2</v>
      </c>
      <c r="AE58" s="14">
        <f t="shared" si="4"/>
        <v>5.7496789790054414</v>
      </c>
      <c r="AF58" s="12">
        <f t="shared" si="5"/>
        <v>0.2856501282018058</v>
      </c>
      <c r="AG58" s="12">
        <f>I58/Z58</f>
        <v>2.2140559508724049</v>
      </c>
      <c r="AH58" s="12">
        <f>K58/Z58</f>
        <v>8.1277025051174581E-2</v>
      </c>
      <c r="AK58" s="10">
        <f t="shared" si="7"/>
        <v>42180299</v>
      </c>
      <c r="AL58">
        <f t="shared" si="8"/>
        <v>0.1006782811093871</v>
      </c>
      <c r="AM58">
        <f t="shared" si="9"/>
        <v>3.3499051298806586E-2</v>
      </c>
      <c r="AN58">
        <f t="shared" si="10"/>
        <v>3.7123018023177121E-2</v>
      </c>
      <c r="AO58">
        <f t="shared" si="11"/>
        <v>9.3100335775239528E-3</v>
      </c>
      <c r="AP58">
        <f t="shared" si="12"/>
        <v>0.53849784232207554</v>
      </c>
      <c r="AQ58">
        <f t="shared" si="13"/>
        <v>4.1177043339593204E-2</v>
      </c>
      <c r="AR58">
        <f t="shared" si="14"/>
        <v>1.9768020136604531E-2</v>
      </c>
      <c r="AS58">
        <f t="shared" si="15"/>
        <v>6.1094161518390373E-3</v>
      </c>
      <c r="AT58">
        <f t="shared" si="16"/>
        <v>8.3287223734473767E-2</v>
      </c>
      <c r="AU58">
        <f t="shared" si="17"/>
        <v>1.0375365048977011E-2</v>
      </c>
      <c r="AV58">
        <f t="shared" si="18"/>
        <v>5.2465725764532867E-3</v>
      </c>
      <c r="AW58">
        <f t="shared" si="19"/>
        <v>2.7363248420785259E-3</v>
      </c>
      <c r="AX58">
        <f t="shared" si="20"/>
        <v>1.6036396517720274E-3</v>
      </c>
      <c r="AY58">
        <f t="shared" si="21"/>
        <v>4.0502320763539397E-4</v>
      </c>
      <c r="AZ58">
        <f t="shared" si="22"/>
        <v>9.5791402521826594E-2</v>
      </c>
      <c r="BA58">
        <f t="shared" si="23"/>
        <v>1.077249357573307E-2</v>
      </c>
      <c r="BB58">
        <f t="shared" si="24"/>
        <v>3.6192488820432495E-3</v>
      </c>
    </row>
    <row r="59" spans="1:54" x14ac:dyDescent="0.2">
      <c r="A59">
        <v>539</v>
      </c>
      <c r="B59" s="8">
        <v>45323</v>
      </c>
      <c r="C59" s="9" t="s">
        <v>22</v>
      </c>
      <c r="D59">
        <v>24010139</v>
      </c>
      <c r="E59" s="10">
        <v>6782660</v>
      </c>
      <c r="F59" s="10">
        <v>2275380</v>
      </c>
      <c r="G59" s="10">
        <v>2650090</v>
      </c>
      <c r="H59" s="10">
        <v>710360</v>
      </c>
      <c r="I59" s="10">
        <v>36461300</v>
      </c>
      <c r="J59" s="11">
        <v>3048970</v>
      </c>
      <c r="K59" s="10">
        <v>1261900</v>
      </c>
      <c r="L59" s="10">
        <v>409722</v>
      </c>
      <c r="M59" t="s">
        <v>39</v>
      </c>
      <c r="N59" t="s">
        <v>39</v>
      </c>
      <c r="O59" t="s">
        <v>39</v>
      </c>
      <c r="P59" t="s">
        <v>39</v>
      </c>
      <c r="Q59" s="10">
        <v>5396050</v>
      </c>
      <c r="R59" s="10">
        <v>690778</v>
      </c>
      <c r="S59" s="10">
        <v>359057</v>
      </c>
      <c r="T59" s="10">
        <v>169479</v>
      </c>
      <c r="U59" s="10">
        <v>107764</v>
      </c>
      <c r="V59" s="10">
        <v>25593</v>
      </c>
      <c r="W59" s="10">
        <v>6272960</v>
      </c>
      <c r="X59" s="10">
        <v>736525</v>
      </c>
      <c r="Y59" s="10">
        <v>248126</v>
      </c>
      <c r="Z59" s="10">
        <v>14216700</v>
      </c>
      <c r="AA59" s="15">
        <f t="shared" si="0"/>
        <v>0.73800432940309502</v>
      </c>
      <c r="AB59" s="14">
        <f t="shared" si="1"/>
        <v>30.695843312453938</v>
      </c>
      <c r="AC59" s="14">
        <f t="shared" si="2"/>
        <v>-0.1319410904393446</v>
      </c>
      <c r="AD59" s="14">
        <f t="shared" si="3"/>
        <v>5.5860846691627733E-2</v>
      </c>
      <c r="AE59" s="14">
        <f t="shared" si="4"/>
        <v>5.9295395355797069</v>
      </c>
      <c r="AF59" s="12">
        <f t="shared" si="5"/>
        <v>0.27788981815394737</v>
      </c>
      <c r="AG59" s="12">
        <f>I59/Z59</f>
        <v>2.5646809737843523</v>
      </c>
      <c r="AH59" s="12">
        <f>K59/Z59</f>
        <v>8.876180829587739E-2</v>
      </c>
      <c r="AI59" t="s">
        <v>15</v>
      </c>
      <c r="AK59" s="10">
        <f t="shared" si="7"/>
        <v>67606714</v>
      </c>
      <c r="AL59">
        <f t="shared" si="8"/>
        <v>0.10032524284496359</v>
      </c>
      <c r="AM59">
        <f t="shared" si="9"/>
        <v>3.3656124745243494E-2</v>
      </c>
      <c r="AN59">
        <f t="shared" si="10"/>
        <v>3.9198621604357227E-2</v>
      </c>
      <c r="AO59">
        <f t="shared" si="11"/>
        <v>1.0507240449521034E-2</v>
      </c>
      <c r="AP59">
        <f t="shared" si="12"/>
        <v>0.53931477870674205</v>
      </c>
      <c r="AQ59">
        <f t="shared" si="13"/>
        <v>4.5098627334557335E-2</v>
      </c>
      <c r="AR59">
        <f t="shared" si="14"/>
        <v>1.8665305933963896E-2</v>
      </c>
      <c r="AS59">
        <f t="shared" si="15"/>
        <v>6.0603744178425829E-3</v>
      </c>
      <c r="AT59">
        <f t="shared" si="16"/>
        <v>7.9815297634492341E-2</v>
      </c>
      <c r="AU59">
        <f t="shared" si="17"/>
        <v>1.0217594660790643E-2</v>
      </c>
      <c r="AV59">
        <f t="shared" si="18"/>
        <v>5.3109666001515763E-3</v>
      </c>
      <c r="AW59">
        <f t="shared" si="19"/>
        <v>2.5068368209701774E-3</v>
      </c>
      <c r="AX59">
        <f t="shared" si="20"/>
        <v>1.5939836981279699E-3</v>
      </c>
      <c r="AY59">
        <f t="shared" si="21"/>
        <v>3.7855707644657895E-4</v>
      </c>
      <c r="AZ59">
        <f t="shared" si="22"/>
        <v>9.2786050805545736E-2</v>
      </c>
      <c r="BA59">
        <f t="shared" si="23"/>
        <v>1.0894258224116616E-2</v>
      </c>
      <c r="BB59">
        <f t="shared" si="24"/>
        <v>3.6701384421671491E-3</v>
      </c>
    </row>
    <row r="60" spans="1:54" x14ac:dyDescent="0.2">
      <c r="A60">
        <v>540</v>
      </c>
      <c r="B60" s="8">
        <v>45323</v>
      </c>
      <c r="C60" s="9" t="s">
        <v>22</v>
      </c>
      <c r="D60">
        <v>24010140</v>
      </c>
      <c r="E60" s="10">
        <v>6667530</v>
      </c>
      <c r="F60" s="10">
        <v>2305490</v>
      </c>
      <c r="G60" s="10">
        <v>2571420</v>
      </c>
      <c r="H60" s="10">
        <v>673273</v>
      </c>
      <c r="I60" s="10">
        <v>36641900</v>
      </c>
      <c r="J60" s="11">
        <v>3067630</v>
      </c>
      <c r="K60" s="10">
        <v>1257870</v>
      </c>
      <c r="L60" s="10">
        <v>389826</v>
      </c>
      <c r="M60" t="s">
        <v>39</v>
      </c>
      <c r="N60" t="s">
        <v>39</v>
      </c>
      <c r="O60" t="s">
        <v>39</v>
      </c>
      <c r="P60" t="s">
        <v>39</v>
      </c>
      <c r="Q60" s="10">
        <v>5425860</v>
      </c>
      <c r="R60" s="10">
        <v>645055</v>
      </c>
      <c r="S60" s="10">
        <v>374034</v>
      </c>
      <c r="T60" s="10">
        <v>147862</v>
      </c>
      <c r="U60" s="10">
        <v>98829</v>
      </c>
      <c r="V60" s="10">
        <v>31957</v>
      </c>
      <c r="W60" s="10">
        <v>6283760</v>
      </c>
      <c r="X60" s="10">
        <v>721962</v>
      </c>
      <c r="Y60" s="10">
        <v>246719</v>
      </c>
      <c r="Z60" s="10">
        <v>14096300</v>
      </c>
      <c r="AA60" s="15">
        <f t="shared" si="0"/>
        <v>0.73247388867686036</v>
      </c>
      <c r="AB60" s="14">
        <f t="shared" si="1"/>
        <v>30.385032543639554</v>
      </c>
      <c r="AC60" s="14">
        <f t="shared" si="2"/>
        <v>-0.13520785248330996</v>
      </c>
      <c r="AD60" s="14">
        <f t="shared" si="3"/>
        <v>5.5881910643905068E-2</v>
      </c>
      <c r="AE60" s="14">
        <f t="shared" si="4"/>
        <v>5.8552470350557684</v>
      </c>
      <c r="AF60" s="12">
        <f t="shared" si="5"/>
        <v>0.27648479726364311</v>
      </c>
      <c r="AG60" s="12">
        <f>I60/Z60</f>
        <v>2.599398423699836</v>
      </c>
      <c r="AH60" s="12">
        <f>K60/Z60</f>
        <v>8.9234054326312581E-2</v>
      </c>
      <c r="AI60" t="s">
        <v>15</v>
      </c>
      <c r="AK60" s="10">
        <f t="shared" si="7"/>
        <v>67550977</v>
      </c>
      <c r="AL60">
        <f t="shared" si="8"/>
        <v>9.8703679741005079E-2</v>
      </c>
      <c r="AM60">
        <f t="shared" si="9"/>
        <v>3.4129632203543113E-2</v>
      </c>
      <c r="AN60">
        <f t="shared" si="10"/>
        <v>3.8066362829955812E-2</v>
      </c>
      <c r="AO60">
        <f t="shared" si="11"/>
        <v>9.9668876735861268E-3</v>
      </c>
      <c r="AP60">
        <f t="shared" si="12"/>
        <v>0.54243330929173683</v>
      </c>
      <c r="AQ60">
        <f t="shared" si="13"/>
        <v>4.5412074498937298E-2</v>
      </c>
      <c r="AR60">
        <f t="shared" si="14"/>
        <v>1.8621048219628268E-2</v>
      </c>
      <c r="AS60">
        <f t="shared" si="15"/>
        <v>5.7708417747977204E-3</v>
      </c>
      <c r="AT60">
        <f t="shared" si="16"/>
        <v>8.0322450406601811E-2</v>
      </c>
      <c r="AU60">
        <f t="shared" si="17"/>
        <v>9.5491587042479051E-3</v>
      </c>
      <c r="AV60">
        <f t="shared" si="18"/>
        <v>5.5370627726080111E-3</v>
      </c>
      <c r="AW60">
        <f t="shared" si="19"/>
        <v>2.1888950621691229E-3</v>
      </c>
      <c r="AX60">
        <f t="shared" si="20"/>
        <v>1.4630284325865487E-3</v>
      </c>
      <c r="AY60">
        <f t="shared" si="21"/>
        <v>4.7307976019354982E-4</v>
      </c>
      <c r="AZ60">
        <f t="shared" si="22"/>
        <v>9.3022488779103824E-2</v>
      </c>
      <c r="BA60">
        <f t="shared" si="23"/>
        <v>1.0687661852766393E-2</v>
      </c>
      <c r="BB60">
        <f t="shared" si="24"/>
        <v>3.6523379965326037E-3</v>
      </c>
    </row>
    <row r="61" spans="1:54" x14ac:dyDescent="0.2">
      <c r="A61">
        <v>150</v>
      </c>
      <c r="B61" s="8">
        <v>43539</v>
      </c>
      <c r="C61" s="9" t="s">
        <v>23</v>
      </c>
      <c r="D61">
        <v>19030044</v>
      </c>
      <c r="E61" s="10">
        <v>617376</v>
      </c>
      <c r="F61" s="10">
        <v>206845</v>
      </c>
      <c r="G61" s="10">
        <v>251623</v>
      </c>
      <c r="H61" s="10">
        <v>65884</v>
      </c>
      <c r="I61" s="10">
        <v>3217590</v>
      </c>
      <c r="J61" s="11">
        <v>242231</v>
      </c>
      <c r="K61" s="10">
        <v>103757</v>
      </c>
      <c r="L61" s="10">
        <v>36481</v>
      </c>
      <c r="M61" t="s">
        <v>39</v>
      </c>
      <c r="N61" t="s">
        <v>39</v>
      </c>
      <c r="O61" t="s">
        <v>39</v>
      </c>
      <c r="P61" t="s">
        <v>39</v>
      </c>
      <c r="Q61" s="10">
        <v>455898</v>
      </c>
      <c r="R61" s="10">
        <v>70840</v>
      </c>
      <c r="S61" s="10">
        <v>28611</v>
      </c>
      <c r="T61" s="10">
        <v>11055</v>
      </c>
      <c r="U61" s="10">
        <v>8276</v>
      </c>
      <c r="V61" s="10">
        <v>2941</v>
      </c>
      <c r="W61" s="10">
        <v>535931</v>
      </c>
      <c r="X61" s="10">
        <v>51092</v>
      </c>
      <c r="Y61" s="10">
        <v>15544</v>
      </c>
      <c r="Z61" s="10"/>
      <c r="AA61" s="15">
        <f t="shared" si="0"/>
        <v>0.73017272754548435</v>
      </c>
      <c r="AB61" s="14">
        <f t="shared" si="1"/>
        <v>30.255707288056222</v>
      </c>
      <c r="AC61" s="14">
        <f t="shared" si="2"/>
        <v>-0.13657439228152182</v>
      </c>
      <c r="AD61" s="14">
        <f t="shared" si="3"/>
        <v>2.8361862841199063E-2</v>
      </c>
      <c r="AE61" s="14">
        <f t="shared" si="4"/>
        <v>5.6430183289332394</v>
      </c>
      <c r="AF61" s="12">
        <f t="shared" si="5"/>
        <v>0.27212030683427679</v>
      </c>
      <c r="AG61" s="12"/>
      <c r="AH61" s="12"/>
      <c r="AK61" s="10">
        <f t="shared" si="7"/>
        <v>5921975</v>
      </c>
      <c r="AL61">
        <f t="shared" si="8"/>
        <v>0.10425170656748804</v>
      </c>
      <c r="AM61">
        <f t="shared" si="9"/>
        <v>3.4928381156624271E-2</v>
      </c>
      <c r="AN61">
        <f t="shared" si="10"/>
        <v>4.2489709936296589E-2</v>
      </c>
      <c r="AO61">
        <f t="shared" si="11"/>
        <v>1.1125342474427872E-2</v>
      </c>
      <c r="AP61">
        <f t="shared" si="12"/>
        <v>0.54333056117258183</v>
      </c>
      <c r="AQ61">
        <f t="shared" si="13"/>
        <v>4.0903752548769622E-2</v>
      </c>
      <c r="AR61">
        <f t="shared" si="14"/>
        <v>1.7520675112610237E-2</v>
      </c>
      <c r="AS61">
        <f t="shared" si="15"/>
        <v>6.1602759214620124E-3</v>
      </c>
      <c r="AT61">
        <f t="shared" si="16"/>
        <v>7.6984114252424227E-2</v>
      </c>
      <c r="AU61">
        <f t="shared" si="17"/>
        <v>1.196222543999257E-2</v>
      </c>
      <c r="AV61">
        <f t="shared" si="18"/>
        <v>4.8313273865560058E-3</v>
      </c>
      <c r="AW61">
        <f t="shared" si="19"/>
        <v>1.8667758644708903E-3</v>
      </c>
      <c r="AX61">
        <f t="shared" si="20"/>
        <v>1.3975067439494426E-3</v>
      </c>
      <c r="AY61">
        <f t="shared" si="21"/>
        <v>4.9662485910528158E-4</v>
      </c>
      <c r="AZ61">
        <f t="shared" si="22"/>
        <v>9.0498693425757448E-2</v>
      </c>
      <c r="BA61">
        <f t="shared" si="23"/>
        <v>8.6275271341064424E-3</v>
      </c>
      <c r="BB61">
        <f t="shared" si="24"/>
        <v>2.6248000033772517E-3</v>
      </c>
    </row>
    <row r="62" spans="1:54" x14ac:dyDescent="0.2">
      <c r="A62">
        <v>151</v>
      </c>
      <c r="B62" s="8">
        <v>43539</v>
      </c>
      <c r="C62" s="9" t="s">
        <v>23</v>
      </c>
      <c r="D62">
        <v>19030041</v>
      </c>
      <c r="E62" s="10">
        <v>526809</v>
      </c>
      <c r="F62" s="10">
        <v>179153</v>
      </c>
      <c r="G62" s="10">
        <v>209393</v>
      </c>
      <c r="H62" s="10">
        <v>54276</v>
      </c>
      <c r="I62" s="10">
        <v>2736210</v>
      </c>
      <c r="J62" s="11">
        <v>221266</v>
      </c>
      <c r="K62" s="10">
        <v>84077</v>
      </c>
      <c r="L62" s="10">
        <v>24041</v>
      </c>
      <c r="M62" t="s">
        <v>39</v>
      </c>
      <c r="N62" t="s">
        <v>39</v>
      </c>
      <c r="O62" t="s">
        <v>39</v>
      </c>
      <c r="P62" t="s">
        <v>39</v>
      </c>
      <c r="Q62" s="10">
        <v>373578</v>
      </c>
      <c r="R62" s="10">
        <v>47981</v>
      </c>
      <c r="S62" s="10">
        <v>22106</v>
      </c>
      <c r="T62" s="10">
        <v>10336</v>
      </c>
      <c r="U62" s="10">
        <v>8034</v>
      </c>
      <c r="V62" s="10">
        <v>1782</v>
      </c>
      <c r="W62" s="10">
        <v>431474</v>
      </c>
      <c r="X62" s="10">
        <v>39310</v>
      </c>
      <c r="Y62" s="10">
        <v>11775</v>
      </c>
      <c r="Z62" s="10"/>
      <c r="AA62" s="15">
        <f t="shared" si="0"/>
        <v>0.73022701810603419</v>
      </c>
      <c r="AB62" s="14">
        <f t="shared" si="1"/>
        <v>30.258758417559122</v>
      </c>
      <c r="AC62" s="14">
        <f t="shared" si="2"/>
        <v>-0.1365421023678221</v>
      </c>
      <c r="AD62" s="14">
        <f t="shared" si="3"/>
        <v>3.9454341202556802E-2</v>
      </c>
      <c r="AE62" s="14">
        <f t="shared" si="4"/>
        <v>5.3843697356267555</v>
      </c>
      <c r="AF62" s="12">
        <f t="shared" si="5"/>
        <v>0.25995595236710722</v>
      </c>
      <c r="AG62" s="12"/>
      <c r="AH62" s="12"/>
      <c r="AK62" s="10">
        <f t="shared" si="7"/>
        <v>4981601</v>
      </c>
      <c r="AL62">
        <f t="shared" si="8"/>
        <v>0.10575094231754008</v>
      </c>
      <c r="AM62">
        <f t="shared" si="9"/>
        <v>3.5962936413414082E-2</v>
      </c>
      <c r="AN62">
        <f t="shared" si="10"/>
        <v>4.2033274041819085E-2</v>
      </c>
      <c r="AO62">
        <f t="shared" si="11"/>
        <v>1.0895292497331682E-2</v>
      </c>
      <c r="AP62">
        <f t="shared" si="12"/>
        <v>0.54926317864477703</v>
      </c>
      <c r="AQ62">
        <f t="shared" si="13"/>
        <v>4.4416644367945166E-2</v>
      </c>
      <c r="AR62">
        <f t="shared" si="14"/>
        <v>1.6877505846012157E-2</v>
      </c>
      <c r="AS62">
        <f t="shared" si="15"/>
        <v>4.8259585623176161E-3</v>
      </c>
      <c r="AT62">
        <f t="shared" si="16"/>
        <v>7.4991553920115236E-2</v>
      </c>
      <c r="AU62">
        <f t="shared" si="17"/>
        <v>9.6316425181382451E-3</v>
      </c>
      <c r="AV62">
        <f t="shared" si="18"/>
        <v>4.4375292200238437E-3</v>
      </c>
      <c r="AW62">
        <f t="shared" si="19"/>
        <v>2.0748349777511286E-3</v>
      </c>
      <c r="AX62">
        <f t="shared" si="20"/>
        <v>1.6127345405623614E-3</v>
      </c>
      <c r="AY62">
        <f t="shared" si="21"/>
        <v>3.5771632453100922E-4</v>
      </c>
      <c r="AZ62">
        <f t="shared" si="22"/>
        <v>8.6613520432487462E-2</v>
      </c>
      <c r="BA62">
        <f t="shared" si="23"/>
        <v>7.8910374395701303E-3</v>
      </c>
      <c r="BB62">
        <f t="shared" si="24"/>
        <v>2.3636979356636552E-3</v>
      </c>
    </row>
    <row r="63" spans="1:54" x14ac:dyDescent="0.2">
      <c r="A63">
        <v>156</v>
      </c>
      <c r="B63" s="8">
        <v>43544</v>
      </c>
      <c r="C63" s="9" t="s">
        <v>23</v>
      </c>
      <c r="D63">
        <v>19030055</v>
      </c>
      <c r="E63" s="10">
        <v>506447</v>
      </c>
      <c r="F63" s="10">
        <v>170447</v>
      </c>
      <c r="G63" s="10">
        <v>199629</v>
      </c>
      <c r="H63" s="10">
        <v>55685</v>
      </c>
      <c r="I63" s="10">
        <v>2524080</v>
      </c>
      <c r="J63" s="11">
        <v>213329</v>
      </c>
      <c r="K63" s="10">
        <v>87705</v>
      </c>
      <c r="L63" s="10">
        <v>23108</v>
      </c>
      <c r="M63" t="s">
        <v>39</v>
      </c>
      <c r="N63" t="s">
        <v>39</v>
      </c>
      <c r="O63" t="s">
        <v>39</v>
      </c>
      <c r="P63" t="s">
        <v>39</v>
      </c>
      <c r="Q63" s="10">
        <v>377301</v>
      </c>
      <c r="R63" s="10">
        <v>58454</v>
      </c>
      <c r="S63" s="10">
        <v>29147</v>
      </c>
      <c r="T63" s="10">
        <v>10439</v>
      </c>
      <c r="U63" s="10">
        <v>7955</v>
      </c>
      <c r="V63" s="10">
        <v>2154</v>
      </c>
      <c r="W63" s="10">
        <v>455315</v>
      </c>
      <c r="X63" s="10">
        <v>51018</v>
      </c>
      <c r="Y63" s="10">
        <v>16713</v>
      </c>
      <c r="Z63" s="10"/>
      <c r="AA63" s="15">
        <f t="shared" si="0"/>
        <v>0.73329734466194119</v>
      </c>
      <c r="AB63" s="14">
        <f t="shared" si="1"/>
        <v>30.431310770001097</v>
      </c>
      <c r="AC63" s="14">
        <f t="shared" si="2"/>
        <v>-0.1347198876223554</v>
      </c>
      <c r="AD63" s="14">
        <f t="shared" si="3"/>
        <v>4.1676257214310772E-2</v>
      </c>
      <c r="AE63" s="14">
        <f t="shared" si="4"/>
        <v>6.179541869135333</v>
      </c>
      <c r="AF63" s="12">
        <f t="shared" si="5"/>
        <v>0.28414450179993378</v>
      </c>
      <c r="AG63" s="12"/>
      <c r="AH63" s="12"/>
      <c r="AK63" s="10">
        <f t="shared" si="7"/>
        <v>4788926</v>
      </c>
      <c r="AL63">
        <f t="shared" si="8"/>
        <v>0.10575377443710761</v>
      </c>
      <c r="AM63">
        <f t="shared" si="9"/>
        <v>3.5591905157857942E-2</v>
      </c>
      <c r="AN63">
        <f t="shared" si="10"/>
        <v>4.1685547030795633E-2</v>
      </c>
      <c r="AO63">
        <f t="shared" si="11"/>
        <v>1.1627868127425648E-2</v>
      </c>
      <c r="AP63">
        <f t="shared" si="12"/>
        <v>0.52706598514990621</v>
      </c>
      <c r="AQ63">
        <f t="shared" si="13"/>
        <v>4.4546313724622179E-2</v>
      </c>
      <c r="AR63">
        <f t="shared" si="14"/>
        <v>1.8314127217668428E-2</v>
      </c>
      <c r="AS63">
        <f t="shared" si="15"/>
        <v>4.8252990336455394E-3</v>
      </c>
      <c r="AT63">
        <f t="shared" si="16"/>
        <v>7.8786141193244577E-2</v>
      </c>
      <c r="AU63">
        <f t="shared" si="17"/>
        <v>1.2206077103718037E-2</v>
      </c>
      <c r="AV63">
        <f t="shared" si="18"/>
        <v>6.0863333448877678E-3</v>
      </c>
      <c r="AW63">
        <f t="shared" si="19"/>
        <v>2.179820694660974E-3</v>
      </c>
      <c r="AX63">
        <f t="shared" si="20"/>
        <v>1.661124018203664E-3</v>
      </c>
      <c r="AY63">
        <f t="shared" si="21"/>
        <v>4.4978769770090415E-4</v>
      </c>
      <c r="AZ63">
        <f t="shared" si="22"/>
        <v>9.5076641401433223E-2</v>
      </c>
      <c r="BA63">
        <f t="shared" si="23"/>
        <v>1.0653328115740357E-2</v>
      </c>
      <c r="BB63">
        <f t="shared" si="24"/>
        <v>3.4899265513812492E-3</v>
      </c>
    </row>
    <row r="64" spans="1:54" x14ac:dyDescent="0.2">
      <c r="A64">
        <v>157</v>
      </c>
      <c r="B64" s="8">
        <v>43556</v>
      </c>
      <c r="C64" s="9" t="s">
        <v>23</v>
      </c>
      <c r="D64">
        <v>19030079</v>
      </c>
      <c r="E64" s="10">
        <v>801307</v>
      </c>
      <c r="F64" s="10">
        <v>265194</v>
      </c>
      <c r="G64" s="10">
        <v>320089</v>
      </c>
      <c r="H64" s="10">
        <v>89470</v>
      </c>
      <c r="I64" s="10">
        <v>4057610</v>
      </c>
      <c r="J64" s="11">
        <v>315249</v>
      </c>
      <c r="K64" s="10">
        <v>142936</v>
      </c>
      <c r="L64" s="10">
        <v>44926</v>
      </c>
      <c r="M64" t="s">
        <v>39</v>
      </c>
      <c r="N64" t="s">
        <v>39</v>
      </c>
      <c r="O64" t="s">
        <v>39</v>
      </c>
      <c r="P64" t="s">
        <v>39</v>
      </c>
      <c r="Q64" s="10">
        <v>616506</v>
      </c>
      <c r="R64" s="10">
        <v>87984</v>
      </c>
      <c r="S64" s="10">
        <v>43931</v>
      </c>
      <c r="T64" s="10">
        <v>19605</v>
      </c>
      <c r="U64" s="10">
        <v>14435</v>
      </c>
      <c r="V64" s="10">
        <v>2722</v>
      </c>
      <c r="W64" s="10">
        <v>730732</v>
      </c>
      <c r="X64" s="10">
        <v>80478</v>
      </c>
      <c r="Y64" s="10">
        <v>27385</v>
      </c>
      <c r="Z64" s="10"/>
      <c r="AA64" s="15">
        <f t="shared" si="0"/>
        <v>0.73212781388320425</v>
      </c>
      <c r="AB64" s="14">
        <f t="shared" si="1"/>
        <v>30.365583140236083</v>
      </c>
      <c r="AC64" s="14">
        <f t="shared" si="2"/>
        <v>-0.1354130937796231</v>
      </c>
      <c r="AD64" s="14">
        <f t="shared" si="3"/>
        <v>3.1078154042518302E-2</v>
      </c>
      <c r="AE64" s="14">
        <f t="shared" si="4"/>
        <v>6.0052375747941085</v>
      </c>
      <c r="AF64" s="12">
        <f t="shared" si="5"/>
        <v>0.28571931528084421</v>
      </c>
      <c r="AG64" s="12"/>
      <c r="AH64" s="12"/>
      <c r="AK64" s="10">
        <f t="shared" si="7"/>
        <v>7660559</v>
      </c>
      <c r="AL64">
        <f t="shared" si="8"/>
        <v>0.10460163546811663</v>
      </c>
      <c r="AM64">
        <f t="shared" si="9"/>
        <v>3.4618100324010297E-2</v>
      </c>
      <c r="AN64">
        <f t="shared" si="10"/>
        <v>4.1784026465953722E-2</v>
      </c>
      <c r="AO64">
        <f t="shared" si="11"/>
        <v>1.1679304343194799E-2</v>
      </c>
      <c r="AP64">
        <f t="shared" si="12"/>
        <v>0.52967544535588074</v>
      </c>
      <c r="AQ64">
        <f t="shared" si="13"/>
        <v>4.1152218787166836E-2</v>
      </c>
      <c r="AR64">
        <f t="shared" si="14"/>
        <v>1.8658690573364164E-2</v>
      </c>
      <c r="AS64">
        <f t="shared" si="15"/>
        <v>5.8645850779296916E-3</v>
      </c>
      <c r="AT64">
        <f t="shared" si="16"/>
        <v>8.0477939012022492E-2</v>
      </c>
      <c r="AU64">
        <f t="shared" si="17"/>
        <v>1.1485323721154031E-2</v>
      </c>
      <c r="AV64">
        <f t="shared" si="18"/>
        <v>5.7346989952038749E-3</v>
      </c>
      <c r="AW64">
        <f t="shared" si="19"/>
        <v>2.559212715416721E-3</v>
      </c>
      <c r="AX64">
        <f t="shared" si="20"/>
        <v>1.8843272403489093E-3</v>
      </c>
      <c r="AY64">
        <f t="shared" si="21"/>
        <v>3.5532654992931979E-4</v>
      </c>
      <c r="AZ64">
        <f t="shared" si="22"/>
        <v>9.5388861308946249E-2</v>
      </c>
      <c r="BA64">
        <f t="shared" si="23"/>
        <v>1.0505499663927919E-2</v>
      </c>
      <c r="BB64">
        <f t="shared" si="24"/>
        <v>3.5748043974336598E-3</v>
      </c>
    </row>
    <row r="65" spans="1:54" x14ac:dyDescent="0.2">
      <c r="A65">
        <v>158</v>
      </c>
      <c r="B65" s="8">
        <v>43557</v>
      </c>
      <c r="C65" s="9" t="s">
        <v>23</v>
      </c>
      <c r="D65">
        <v>19030154</v>
      </c>
      <c r="E65" s="10">
        <v>310614</v>
      </c>
      <c r="F65" s="10">
        <v>103940</v>
      </c>
      <c r="G65" s="10">
        <v>117620</v>
      </c>
      <c r="H65" s="10">
        <v>35079</v>
      </c>
      <c r="I65" s="10">
        <v>1480810</v>
      </c>
      <c r="J65" s="11">
        <v>131531</v>
      </c>
      <c r="K65" s="10">
        <v>58778</v>
      </c>
      <c r="L65" s="10">
        <v>19753</v>
      </c>
      <c r="M65" t="s">
        <v>39</v>
      </c>
      <c r="N65" t="s">
        <v>39</v>
      </c>
      <c r="O65" t="s">
        <v>39</v>
      </c>
      <c r="P65" t="s">
        <v>39</v>
      </c>
      <c r="Q65" s="10">
        <v>236771</v>
      </c>
      <c r="R65" s="10">
        <v>33631</v>
      </c>
      <c r="S65" s="10">
        <v>16640</v>
      </c>
      <c r="T65" s="10">
        <v>8805</v>
      </c>
      <c r="U65" s="10">
        <v>4684</v>
      </c>
      <c r="V65" s="10">
        <v>2036</v>
      </c>
      <c r="W65" s="10">
        <v>274526</v>
      </c>
      <c r="X65" s="10">
        <v>29442</v>
      </c>
      <c r="Y65" s="10">
        <v>9924</v>
      </c>
      <c r="Z65" s="10"/>
      <c r="AA65" s="15">
        <f t="shared" si="0"/>
        <v>0.73223072365200814</v>
      </c>
      <c r="AB65" s="14">
        <f t="shared" si="1"/>
        <v>30.37136666924286</v>
      </c>
      <c r="AC65" s="14">
        <f t="shared" si="2"/>
        <v>-0.13535205252004978</v>
      </c>
      <c r="AD65" s="14">
        <f t="shared" si="3"/>
        <v>4.4347260696693515E-2</v>
      </c>
      <c r="AE65" s="14">
        <f t="shared" si="4"/>
        <v>5.7695156764845539</v>
      </c>
      <c r="AF65" s="12">
        <f t="shared" si="5"/>
        <v>0.29628293721002402</v>
      </c>
      <c r="AG65" s="12"/>
      <c r="AH65" s="12"/>
      <c r="AK65" s="10">
        <f t="shared" si="7"/>
        <v>2874584</v>
      </c>
      <c r="AL65">
        <f t="shared" si="8"/>
        <v>0.10805528730418036</v>
      </c>
      <c r="AM65">
        <f t="shared" si="9"/>
        <v>3.6158275423504756E-2</v>
      </c>
      <c r="AN65">
        <f t="shared" si="10"/>
        <v>4.0917224892367036E-2</v>
      </c>
      <c r="AO65">
        <f t="shared" si="11"/>
        <v>1.2203157048115483E-2</v>
      </c>
      <c r="AP65">
        <f t="shared" si="12"/>
        <v>0.51513888618318338</v>
      </c>
      <c r="AQ65">
        <f t="shared" si="13"/>
        <v>4.5756533814979836E-2</v>
      </c>
      <c r="AR65">
        <f t="shared" si="14"/>
        <v>2.0447480400642318E-2</v>
      </c>
      <c r="AS65">
        <f t="shared" si="15"/>
        <v>6.8716029867278185E-3</v>
      </c>
      <c r="AT65">
        <f t="shared" si="16"/>
        <v>8.2367048588595781E-2</v>
      </c>
      <c r="AU65">
        <f t="shared" si="17"/>
        <v>1.169943198737626E-2</v>
      </c>
      <c r="AV65">
        <f t="shared" si="18"/>
        <v>5.7886636814231205E-3</v>
      </c>
      <c r="AW65">
        <f t="shared" si="19"/>
        <v>3.0630519059453472E-3</v>
      </c>
      <c r="AX65">
        <f t="shared" si="20"/>
        <v>1.6294531660929026E-3</v>
      </c>
      <c r="AY65">
        <f t="shared" si="21"/>
        <v>7.0827639755874242E-4</v>
      </c>
      <c r="AZ65">
        <f t="shared" si="22"/>
        <v>9.5501122945093969E-2</v>
      </c>
      <c r="BA65">
        <f t="shared" si="23"/>
        <v>1.0242177650748769E-2</v>
      </c>
      <c r="BB65">
        <f t="shared" si="24"/>
        <v>3.4523256234641254E-3</v>
      </c>
    </row>
    <row r="66" spans="1:54" x14ac:dyDescent="0.2">
      <c r="A66">
        <v>160</v>
      </c>
      <c r="B66" s="8">
        <v>43581</v>
      </c>
      <c r="C66" s="9" t="s">
        <v>23</v>
      </c>
      <c r="D66">
        <v>19040068</v>
      </c>
      <c r="E66" s="10">
        <v>352402</v>
      </c>
      <c r="F66" s="10">
        <v>121153</v>
      </c>
      <c r="G66" s="10">
        <v>141830</v>
      </c>
      <c r="H66" s="10">
        <v>38435</v>
      </c>
      <c r="I66" s="10">
        <v>1750280</v>
      </c>
      <c r="J66" s="11">
        <v>148517</v>
      </c>
      <c r="K66" s="10">
        <v>68353</v>
      </c>
      <c r="L66" s="10">
        <v>20271</v>
      </c>
      <c r="M66" t="s">
        <v>39</v>
      </c>
      <c r="N66" t="s">
        <v>39</v>
      </c>
      <c r="O66" t="s">
        <v>39</v>
      </c>
      <c r="P66" t="s">
        <v>39</v>
      </c>
      <c r="Q66" s="10">
        <v>279194</v>
      </c>
      <c r="R66" s="10">
        <v>42503</v>
      </c>
      <c r="S66" s="10">
        <v>16892</v>
      </c>
      <c r="T66" s="10">
        <v>10418</v>
      </c>
      <c r="U66" s="10">
        <v>5618</v>
      </c>
      <c r="V66" s="10"/>
      <c r="W66" s="10">
        <v>331442</v>
      </c>
      <c r="X66" s="10">
        <v>35229</v>
      </c>
      <c r="Y66" s="10">
        <v>12350</v>
      </c>
      <c r="Z66" s="10"/>
      <c r="AA66" s="15">
        <f t="shared" si="0"/>
        <v>0.73073221687577095</v>
      </c>
      <c r="AB66" s="14">
        <f t="shared" si="1"/>
        <v>30.287150588418328</v>
      </c>
      <c r="AC66" s="14">
        <f t="shared" si="2"/>
        <v>-0.13624174484729351</v>
      </c>
      <c r="AD66" s="14">
        <f t="shared" si="3"/>
        <v>3.7738849136386449E-2</v>
      </c>
      <c r="AE66" s="14">
        <f t="shared" si="4"/>
        <v>5.9781541342867914</v>
      </c>
      <c r="AF66" s="12">
        <f t="shared" si="5"/>
        <v>0.29765256859532518</v>
      </c>
      <c r="AG66" s="12"/>
      <c r="AH66" s="12"/>
      <c r="AK66" s="10">
        <f t="shared" si="7"/>
        <v>3374887</v>
      </c>
      <c r="AL66">
        <f t="shared" si="8"/>
        <v>0.1044189035069915</v>
      </c>
      <c r="AM66">
        <f t="shared" si="9"/>
        <v>3.5898387116368634E-2</v>
      </c>
      <c r="AN66">
        <f t="shared" si="10"/>
        <v>4.2025110766671599E-2</v>
      </c>
      <c r="AO66">
        <f t="shared" si="11"/>
        <v>1.1388529452986129E-2</v>
      </c>
      <c r="AP66">
        <f t="shared" si="12"/>
        <v>0.51861884560875671</v>
      </c>
      <c r="AQ66">
        <f t="shared" si="13"/>
        <v>4.4006510440201409E-2</v>
      </c>
      <c r="AR66">
        <f t="shared" si="14"/>
        <v>2.0253418855209079E-2</v>
      </c>
      <c r="AS66">
        <f t="shared" si="15"/>
        <v>6.0064233261735876E-3</v>
      </c>
      <c r="AT66">
        <f t="shared" si="16"/>
        <v>8.2726917967920116E-2</v>
      </c>
      <c r="AU66">
        <f t="shared" si="17"/>
        <v>1.2593903144016377E-2</v>
      </c>
      <c r="AV66">
        <f t="shared" si="18"/>
        <v>5.0052046187027887E-3</v>
      </c>
      <c r="AW66">
        <f t="shared" si="19"/>
        <v>3.0869181694083386E-3</v>
      </c>
      <c r="AX66">
        <f t="shared" si="20"/>
        <v>1.6646483274847424E-3</v>
      </c>
      <c r="AY66">
        <f t="shared" si="21"/>
        <v>0</v>
      </c>
      <c r="AZ66">
        <f t="shared" si="22"/>
        <v>9.8208325197258459E-2</v>
      </c>
      <c r="BA66">
        <f t="shared" si="23"/>
        <v>1.0438571721067994E-2</v>
      </c>
      <c r="BB66">
        <f t="shared" si="24"/>
        <v>3.6593817807825863E-3</v>
      </c>
    </row>
    <row r="67" spans="1:54" x14ac:dyDescent="0.2">
      <c r="A67">
        <v>162</v>
      </c>
      <c r="B67" s="8">
        <v>43591</v>
      </c>
      <c r="C67" s="9" t="s">
        <v>23</v>
      </c>
      <c r="D67">
        <v>19050034</v>
      </c>
      <c r="E67" s="10">
        <v>515614</v>
      </c>
      <c r="F67" s="10">
        <v>173236</v>
      </c>
      <c r="G67" s="10">
        <v>199001</v>
      </c>
      <c r="H67" s="10">
        <v>58471</v>
      </c>
      <c r="I67" s="10">
        <v>2775890</v>
      </c>
      <c r="J67" s="11">
        <v>232539</v>
      </c>
      <c r="K67" s="10">
        <v>100099</v>
      </c>
      <c r="L67" s="10">
        <v>31641</v>
      </c>
      <c r="M67" t="s">
        <v>39</v>
      </c>
      <c r="N67" t="s">
        <v>39</v>
      </c>
      <c r="O67" t="s">
        <v>39</v>
      </c>
      <c r="P67" t="s">
        <v>39</v>
      </c>
      <c r="Q67" s="10">
        <v>427978</v>
      </c>
      <c r="R67" s="10">
        <v>59789</v>
      </c>
      <c r="S67" s="10">
        <v>29856</v>
      </c>
      <c r="T67" s="10">
        <v>13590</v>
      </c>
      <c r="U67" s="10">
        <v>9472</v>
      </c>
      <c r="V67" s="10"/>
      <c r="W67" s="10">
        <v>507007</v>
      </c>
      <c r="X67" s="10">
        <v>55997</v>
      </c>
      <c r="Y67" s="10">
        <v>19793</v>
      </c>
      <c r="Z67" s="10"/>
      <c r="AA67" s="15">
        <f t="shared" ref="AA67:AA130" si="25">SUM(G67,H67,J67)/SUM(F67,G67,H67,J67)</f>
        <v>0.73880620643591299</v>
      </c>
      <c r="AB67" s="14">
        <f t="shared" ref="AB67:AB130" si="26">-10.78+(56.2*AA67)</f>
        <v>30.740908801698311</v>
      </c>
      <c r="AC67" s="14">
        <f t="shared" ref="AC67:AC130" si="27">LOG(((J67+G67+H67)/(J67+F67+G67+H67)),10)</f>
        <v>-0.13146946487019948</v>
      </c>
      <c r="AD67" s="14">
        <f t="shared" ref="AD67:AD130" si="28">LOG(((J67+G67+H67)/(F67+G67+H67)),10)</f>
        <v>5.6022890933966257E-2</v>
      </c>
      <c r="AE67" s="14">
        <f t="shared" ref="AE67:AE130" si="29">7.17+(17.1*(W67/SUM(K67:Y67)))+(25.9*(X67/SUM(K67:Y67)))+(34.4*(Y67/SUM(K67:Y67)))-(28.6*(Q67/SUM(K67:Y67)))</f>
        <v>6.0234700634628773</v>
      </c>
      <c r="AF67" s="12">
        <f t="shared" ref="AF67:AF130" si="30">(K67+L67+Q67+R67+W67)/(I67+K67+L67+Q67+R67+W67)</f>
        <v>0.28867180332943487</v>
      </c>
      <c r="AG67" s="12"/>
      <c r="AH67" s="12"/>
      <c r="AK67" s="10">
        <f t="shared" si="7"/>
        <v>5209973</v>
      </c>
      <c r="AL67">
        <f t="shared" si="8"/>
        <v>9.8966731689396473E-2</v>
      </c>
      <c r="AM67">
        <f t="shared" si="9"/>
        <v>3.3250844102263102E-2</v>
      </c>
      <c r="AN67">
        <f t="shared" si="10"/>
        <v>3.8196167235415614E-2</v>
      </c>
      <c r="AO67">
        <f t="shared" si="11"/>
        <v>1.1222898851875048E-2</v>
      </c>
      <c r="AP67">
        <f t="shared" si="12"/>
        <v>0.53280314504508952</v>
      </c>
      <c r="AQ67">
        <f t="shared" si="13"/>
        <v>4.4633436679998147E-2</v>
      </c>
      <c r="AR67">
        <f t="shared" si="14"/>
        <v>1.9212959452956858E-2</v>
      </c>
      <c r="AS67">
        <f t="shared" si="15"/>
        <v>6.0731600720387614E-3</v>
      </c>
      <c r="AT67">
        <f t="shared" si="16"/>
        <v>8.2145915151575641E-2</v>
      </c>
      <c r="AU67">
        <f t="shared" si="17"/>
        <v>1.1475875210869615E-2</v>
      </c>
      <c r="AV67">
        <f t="shared" si="18"/>
        <v>5.7305479318222954E-3</v>
      </c>
      <c r="AW67">
        <f t="shared" si="19"/>
        <v>2.6084588154295617E-3</v>
      </c>
      <c r="AX67">
        <f t="shared" si="20"/>
        <v>1.8180516482523038E-3</v>
      </c>
      <c r="AY67">
        <f t="shared" si="21"/>
        <v>0</v>
      </c>
      <c r="AZ67">
        <f t="shared" si="22"/>
        <v>9.7314707772957754E-2</v>
      </c>
      <c r="BA67">
        <f t="shared" si="23"/>
        <v>1.074804034493077E-2</v>
      </c>
      <c r="BB67">
        <f t="shared" si="24"/>
        <v>3.7990599951285738E-3</v>
      </c>
    </row>
    <row r="68" spans="1:54" x14ac:dyDescent="0.2">
      <c r="A68">
        <v>168</v>
      </c>
      <c r="B68" s="8">
        <v>43661</v>
      </c>
      <c r="C68" s="9" t="s">
        <v>23</v>
      </c>
      <c r="D68">
        <v>19070012</v>
      </c>
      <c r="E68" s="10">
        <v>1629738</v>
      </c>
      <c r="F68" s="10">
        <v>557860</v>
      </c>
      <c r="G68" s="10">
        <v>665228</v>
      </c>
      <c r="H68" s="10">
        <v>182488</v>
      </c>
      <c r="I68" s="10">
        <v>8611016</v>
      </c>
      <c r="J68" s="11">
        <v>711865</v>
      </c>
      <c r="K68" s="10">
        <v>296708</v>
      </c>
      <c r="L68" s="10">
        <v>93551</v>
      </c>
      <c r="M68" t="s">
        <v>39</v>
      </c>
      <c r="N68" t="s">
        <v>39</v>
      </c>
      <c r="O68" t="s">
        <v>39</v>
      </c>
      <c r="P68" t="s">
        <v>39</v>
      </c>
      <c r="Q68" s="10">
        <v>1239442</v>
      </c>
      <c r="R68" s="10">
        <v>162908</v>
      </c>
      <c r="S68" s="10">
        <v>87503</v>
      </c>
      <c r="T68" s="10">
        <v>43716</v>
      </c>
      <c r="U68" s="10">
        <v>26510</v>
      </c>
      <c r="V68" s="10">
        <v>7170</v>
      </c>
      <c r="W68" s="10">
        <v>1435378</v>
      </c>
      <c r="X68" s="10">
        <v>172446</v>
      </c>
      <c r="Y68" s="10">
        <v>58108</v>
      </c>
      <c r="Z68" s="10"/>
      <c r="AA68" s="15">
        <f t="shared" si="25"/>
        <v>0.73654047503566811</v>
      </c>
      <c r="AB68" s="14">
        <f t="shared" si="26"/>
        <v>30.613574697004552</v>
      </c>
      <c r="AC68" s="14">
        <f t="shared" si="27"/>
        <v>-0.13280338242399348</v>
      </c>
      <c r="AD68" s="14">
        <f t="shared" si="28"/>
        <v>4.5153602605803152E-2</v>
      </c>
      <c r="AE68" s="14">
        <f t="shared" si="29"/>
        <v>5.9452492658909755</v>
      </c>
      <c r="AF68" s="12">
        <f t="shared" si="30"/>
        <v>0.27265699653932007</v>
      </c>
      <c r="AG68" s="12"/>
      <c r="AH68" s="12"/>
      <c r="AK68" s="10">
        <f t="shared" ref="AK68:AK131" si="31">SUM(E68:Y68)</f>
        <v>15981635</v>
      </c>
      <c r="AL68">
        <f t="shared" ref="AL68:AL131" si="32">E68/$AK68</f>
        <v>0.10197567395325947</v>
      </c>
      <c r="AM68">
        <f t="shared" ref="AM68:AM131" si="33">F68/$AK68</f>
        <v>3.4906315905725543E-2</v>
      </c>
      <c r="AN68">
        <f t="shared" ref="AN68:AN131" si="34">G68/$AK68</f>
        <v>4.162452715257231E-2</v>
      </c>
      <c r="AO68">
        <f t="shared" ref="AO68:AO131" si="35">H68/$AK68</f>
        <v>1.1418606419180516E-2</v>
      </c>
      <c r="AP68">
        <f t="shared" ref="AP68:AP131" si="36">I68/$AK68</f>
        <v>0.5388069493515526</v>
      </c>
      <c r="AQ68">
        <f t="shared" ref="AQ68:AQ131" si="37">J68/$AK68</f>
        <v>4.4542689155396178E-2</v>
      </c>
      <c r="AR68">
        <f t="shared" ref="AR68:AR131" si="38">K68/$AK68</f>
        <v>1.8565559781586801E-2</v>
      </c>
      <c r="AS68">
        <f t="shared" ref="AS68:AS131" si="39">L68/$AK68</f>
        <v>5.8536563999866094E-3</v>
      </c>
      <c r="AT68">
        <f t="shared" ref="AT68:AT131" si="40">Q68/$AK68</f>
        <v>7.7554142614319505E-2</v>
      </c>
      <c r="AU68">
        <f t="shared" ref="AU68:AU131" si="41">R68/$AK68</f>
        <v>1.0193450169522705E-2</v>
      </c>
      <c r="AV68">
        <f t="shared" ref="AV68:AV131" si="42">S68/$AK68</f>
        <v>5.4752220282843402E-3</v>
      </c>
      <c r="AW68">
        <f t="shared" ref="AW68:AW131" si="43">T68/$AK68</f>
        <v>2.7353897145066821E-3</v>
      </c>
      <c r="AX68">
        <f t="shared" ref="AX68:AX131" si="44">U68/$AK68</f>
        <v>1.6587789672333276E-3</v>
      </c>
      <c r="AY68">
        <f t="shared" ref="AY68:AY131" si="45">V68/$AK68</f>
        <v>4.4863995454782942E-4</v>
      </c>
      <c r="AZ68">
        <f t="shared" ref="AZ68:AZ131" si="46">W68/$AK68</f>
        <v>8.981421487851525E-2</v>
      </c>
      <c r="BA68">
        <f t="shared" ref="BA68:BA131" si="47">X68/$AK68</f>
        <v>1.0790260195530683E-2</v>
      </c>
      <c r="BB68">
        <f t="shared" ref="BB68:BB131" si="48">Y68/$AK68</f>
        <v>3.6359233582796756E-3</v>
      </c>
    </row>
    <row r="69" spans="1:54" x14ac:dyDescent="0.2">
      <c r="A69">
        <v>169</v>
      </c>
      <c r="B69" s="8">
        <v>43662</v>
      </c>
      <c r="C69" s="9" t="s">
        <v>23</v>
      </c>
      <c r="D69">
        <v>19070022</v>
      </c>
      <c r="E69" s="10">
        <v>1557544</v>
      </c>
      <c r="F69" s="10">
        <v>529382</v>
      </c>
      <c r="G69" s="10">
        <v>637867</v>
      </c>
      <c r="H69" s="10">
        <v>176990</v>
      </c>
      <c r="I69" s="10">
        <v>8109110</v>
      </c>
      <c r="J69" s="11">
        <v>683693</v>
      </c>
      <c r="K69" s="10">
        <v>293544</v>
      </c>
      <c r="L69" s="10">
        <v>94664</v>
      </c>
      <c r="M69" t="s">
        <v>39</v>
      </c>
      <c r="N69" t="s">
        <v>39</v>
      </c>
      <c r="O69" t="s">
        <v>39</v>
      </c>
      <c r="P69" t="s">
        <v>39</v>
      </c>
      <c r="Q69" s="10">
        <v>1178240</v>
      </c>
      <c r="R69" s="10">
        <v>156210</v>
      </c>
      <c r="S69" s="10">
        <v>87317</v>
      </c>
      <c r="T69" s="10">
        <v>36389</v>
      </c>
      <c r="U69" s="10">
        <v>23798</v>
      </c>
      <c r="V69" s="10">
        <v>7028</v>
      </c>
      <c r="W69" s="10">
        <v>1359592</v>
      </c>
      <c r="X69" s="10">
        <v>163100</v>
      </c>
      <c r="Y69" s="10">
        <v>57422</v>
      </c>
      <c r="Z69" s="10"/>
      <c r="AA69" s="15">
        <f t="shared" si="25"/>
        <v>0.73895475785184117</v>
      </c>
      <c r="AB69" s="14">
        <f t="shared" si="26"/>
        <v>30.749257391273474</v>
      </c>
      <c r="AC69" s="14">
        <f t="shared" si="27"/>
        <v>-0.13138215026114844</v>
      </c>
      <c r="AD69" s="14">
        <f t="shared" si="28"/>
        <v>4.7194746711470878E-2</v>
      </c>
      <c r="AE69" s="14">
        <f t="shared" si="29"/>
        <v>5.9409978642317842</v>
      </c>
      <c r="AF69" s="12">
        <f t="shared" si="30"/>
        <v>0.2754133545878249</v>
      </c>
      <c r="AG69" s="12"/>
      <c r="AH69" s="12"/>
      <c r="AK69" s="10">
        <f t="shared" si="31"/>
        <v>15151890</v>
      </c>
      <c r="AL69">
        <f t="shared" si="32"/>
        <v>0.10279536084277276</v>
      </c>
      <c r="AM69">
        <f t="shared" si="33"/>
        <v>3.4938347625279753E-2</v>
      </c>
      <c r="AN69">
        <f t="shared" si="34"/>
        <v>4.2098180491014651E-2</v>
      </c>
      <c r="AO69">
        <f t="shared" si="35"/>
        <v>1.1681051010797992E-2</v>
      </c>
      <c r="AP69">
        <f t="shared" si="36"/>
        <v>0.53518801944839889</v>
      </c>
      <c r="AQ69">
        <f t="shared" si="37"/>
        <v>4.5122621666339978E-2</v>
      </c>
      <c r="AR69">
        <f t="shared" si="38"/>
        <v>1.9373424701472887E-2</v>
      </c>
      <c r="AS69">
        <f t="shared" si="39"/>
        <v>6.2476694326582365E-3</v>
      </c>
      <c r="AT69">
        <f t="shared" si="40"/>
        <v>7.7761916170193943E-2</v>
      </c>
      <c r="AU69">
        <f t="shared" si="41"/>
        <v>1.0309604940373775E-2</v>
      </c>
      <c r="AV69">
        <f t="shared" si="42"/>
        <v>5.7627794288369304E-3</v>
      </c>
      <c r="AW69">
        <f t="shared" si="43"/>
        <v>2.4016145840551903E-3</v>
      </c>
      <c r="AX69">
        <f t="shared" si="44"/>
        <v>1.5706291426350113E-3</v>
      </c>
      <c r="AY69">
        <f t="shared" si="45"/>
        <v>4.638365246843793E-4</v>
      </c>
      <c r="AZ69">
        <f t="shared" si="46"/>
        <v>8.973085205872007E-2</v>
      </c>
      <c r="BA69">
        <f t="shared" si="47"/>
        <v>1.07643336903845E-2</v>
      </c>
      <c r="BB69">
        <f t="shared" si="48"/>
        <v>3.7897582413811081E-3</v>
      </c>
    </row>
    <row r="70" spans="1:54" x14ac:dyDescent="0.2">
      <c r="A70">
        <v>170</v>
      </c>
      <c r="B70" s="8">
        <v>43665</v>
      </c>
      <c r="C70" s="9" t="s">
        <v>23</v>
      </c>
      <c r="D70">
        <v>19070033</v>
      </c>
      <c r="E70" s="10">
        <v>1527337</v>
      </c>
      <c r="F70" s="10">
        <v>512298</v>
      </c>
      <c r="G70" s="10">
        <v>623931</v>
      </c>
      <c r="H70" s="10">
        <v>171545</v>
      </c>
      <c r="I70" s="10">
        <v>7879201</v>
      </c>
      <c r="J70" s="11">
        <v>667387</v>
      </c>
      <c r="K70" s="10">
        <v>288693</v>
      </c>
      <c r="L70" s="10">
        <v>92293</v>
      </c>
      <c r="M70" t="s">
        <v>39</v>
      </c>
      <c r="N70" t="s">
        <v>39</v>
      </c>
      <c r="O70" t="s">
        <v>39</v>
      </c>
      <c r="P70" t="s">
        <v>39</v>
      </c>
      <c r="Q70" s="10">
        <v>1176650</v>
      </c>
      <c r="R70" s="10">
        <v>144113</v>
      </c>
      <c r="S70" s="10">
        <v>84482</v>
      </c>
      <c r="T70" s="10">
        <v>39297</v>
      </c>
      <c r="U70" s="10">
        <v>25542</v>
      </c>
      <c r="V70" s="10">
        <v>6412</v>
      </c>
      <c r="W70" s="10">
        <v>1345505</v>
      </c>
      <c r="X70" s="10">
        <v>163121</v>
      </c>
      <c r="Y70" s="10">
        <v>55056</v>
      </c>
      <c r="Z70" s="10"/>
      <c r="AA70" s="15">
        <f t="shared" si="25"/>
        <v>0.74062975119496588</v>
      </c>
      <c r="AB70" s="14">
        <f t="shared" si="26"/>
        <v>30.843392017157086</v>
      </c>
      <c r="AC70" s="14">
        <f t="shared" si="27"/>
        <v>-0.1303988462694475</v>
      </c>
      <c r="AD70" s="14">
        <f t="shared" si="28"/>
        <v>4.8670956640673425E-2</v>
      </c>
      <c r="AE70" s="14">
        <f t="shared" si="29"/>
        <v>5.8472647555042663</v>
      </c>
      <c r="AF70" s="12">
        <f t="shared" si="30"/>
        <v>0.27888770877654279</v>
      </c>
      <c r="AG70" s="12"/>
      <c r="AH70" s="12"/>
      <c r="AK70" s="10">
        <f t="shared" si="31"/>
        <v>14802863</v>
      </c>
      <c r="AL70">
        <f t="shared" si="32"/>
        <v>0.10317848648602639</v>
      </c>
      <c r="AM70">
        <f t="shared" si="33"/>
        <v>3.4608034945672335E-2</v>
      </c>
      <c r="AN70">
        <f t="shared" si="34"/>
        <v>4.2149346379818556E-2</v>
      </c>
      <c r="AO70">
        <f t="shared" si="35"/>
        <v>1.1588636603608369E-2</v>
      </c>
      <c r="AP70">
        <f t="shared" si="36"/>
        <v>0.53227547941232722</v>
      </c>
      <c r="AQ70">
        <f t="shared" si="37"/>
        <v>4.5084994706767197E-2</v>
      </c>
      <c r="AR70">
        <f t="shared" si="38"/>
        <v>1.9502511102075321E-2</v>
      </c>
      <c r="AS70">
        <f t="shared" si="39"/>
        <v>6.2348074152952706E-3</v>
      </c>
      <c r="AT70">
        <f t="shared" si="40"/>
        <v>7.9488001746689144E-2</v>
      </c>
      <c r="AU70">
        <f t="shared" si="41"/>
        <v>9.7354815754222678E-3</v>
      </c>
      <c r="AV70">
        <f t="shared" si="42"/>
        <v>5.7071392202981278E-3</v>
      </c>
      <c r="AW70">
        <f t="shared" si="43"/>
        <v>2.65468916384621E-3</v>
      </c>
      <c r="AX70">
        <f t="shared" si="44"/>
        <v>1.7254770242756418E-3</v>
      </c>
      <c r="AY70">
        <f t="shared" si="45"/>
        <v>4.3315945030363381E-4</v>
      </c>
      <c r="AZ70">
        <f t="shared" si="46"/>
        <v>9.0894916746848228E-2</v>
      </c>
      <c r="BA70">
        <f t="shared" si="47"/>
        <v>1.1019557500464607E-2</v>
      </c>
      <c r="BB70">
        <f t="shared" si="48"/>
        <v>3.7192805202615198E-3</v>
      </c>
    </row>
    <row r="71" spans="1:54" x14ac:dyDescent="0.2">
      <c r="A71">
        <v>171</v>
      </c>
      <c r="B71" s="8">
        <v>43665</v>
      </c>
      <c r="C71" s="9" t="s">
        <v>23</v>
      </c>
      <c r="D71">
        <v>19070035</v>
      </c>
      <c r="E71" s="10">
        <v>1880971</v>
      </c>
      <c r="F71" s="10">
        <v>639479</v>
      </c>
      <c r="G71" s="10">
        <v>767419</v>
      </c>
      <c r="H71" s="10">
        <v>208501</v>
      </c>
      <c r="I71" s="10">
        <v>9785459</v>
      </c>
      <c r="J71" s="11">
        <v>827981</v>
      </c>
      <c r="K71" s="10">
        <v>339360</v>
      </c>
      <c r="L71" s="10">
        <v>108345</v>
      </c>
      <c r="M71" t="s">
        <v>39</v>
      </c>
      <c r="N71" t="s">
        <v>39</v>
      </c>
      <c r="O71" t="s">
        <v>39</v>
      </c>
      <c r="P71" t="s">
        <v>39</v>
      </c>
      <c r="Q71" s="10">
        <v>1423642</v>
      </c>
      <c r="R71" s="10">
        <v>179666</v>
      </c>
      <c r="S71" s="10">
        <v>102896</v>
      </c>
      <c r="T71" s="10">
        <v>47682</v>
      </c>
      <c r="U71" s="10">
        <v>31258</v>
      </c>
      <c r="V71" s="10">
        <v>11543</v>
      </c>
      <c r="W71" s="10">
        <v>1654732</v>
      </c>
      <c r="X71" s="10">
        <v>196252</v>
      </c>
      <c r="Y71" s="10">
        <v>64781</v>
      </c>
      <c r="Z71" s="10"/>
      <c r="AA71" s="15">
        <f t="shared" si="25"/>
        <v>0.73828098781196538</v>
      </c>
      <c r="AB71" s="14">
        <f t="shared" si="26"/>
        <v>30.711391515032453</v>
      </c>
      <c r="AC71" s="14">
        <f t="shared" si="27"/>
        <v>-0.13177831537093473</v>
      </c>
      <c r="AD71" s="14">
        <f t="shared" si="28"/>
        <v>4.793288961935345E-2</v>
      </c>
      <c r="AE71" s="14">
        <f t="shared" si="29"/>
        <v>5.941957212191749</v>
      </c>
      <c r="AF71" s="12">
        <f t="shared" si="30"/>
        <v>0.27467859799614625</v>
      </c>
      <c r="AG71" s="12"/>
      <c r="AH71" s="12"/>
      <c r="AK71" s="10">
        <f t="shared" si="31"/>
        <v>18269967</v>
      </c>
      <c r="AL71">
        <f t="shared" si="32"/>
        <v>0.10295426368312542</v>
      </c>
      <c r="AM71">
        <f t="shared" si="33"/>
        <v>3.5001650522959345E-2</v>
      </c>
      <c r="AN71">
        <f t="shared" si="34"/>
        <v>4.2004399898478199E-2</v>
      </c>
      <c r="AO71">
        <f t="shared" si="35"/>
        <v>1.1412226415077815E-2</v>
      </c>
      <c r="AP71">
        <f t="shared" si="36"/>
        <v>0.53560353995165944</v>
      </c>
      <c r="AQ71">
        <f t="shared" si="37"/>
        <v>4.5319238945532851E-2</v>
      </c>
      <c r="AR71">
        <f t="shared" si="38"/>
        <v>1.8574746194122846E-2</v>
      </c>
      <c r="AS71">
        <f t="shared" si="39"/>
        <v>5.9302241761027812E-3</v>
      </c>
      <c r="AT71">
        <f t="shared" si="40"/>
        <v>7.7922527172599704E-2</v>
      </c>
      <c r="AU71">
        <f t="shared" si="41"/>
        <v>9.8339531757227587E-3</v>
      </c>
      <c r="AV71">
        <f t="shared" si="42"/>
        <v>5.6319751425933061E-3</v>
      </c>
      <c r="AW71">
        <f t="shared" si="43"/>
        <v>2.6098569307760654E-3</v>
      </c>
      <c r="AX71">
        <f t="shared" si="44"/>
        <v>1.7108952632481492E-3</v>
      </c>
      <c r="AY71">
        <f t="shared" si="45"/>
        <v>6.3180190746923623E-4</v>
      </c>
      <c r="AZ71">
        <f t="shared" si="46"/>
        <v>9.0571154288346556E-2</v>
      </c>
      <c r="BA71">
        <f t="shared" si="47"/>
        <v>1.0741781854340514E-2</v>
      </c>
      <c r="BB71">
        <f t="shared" si="48"/>
        <v>3.5457644778449792E-3</v>
      </c>
    </row>
    <row r="72" spans="1:54" x14ac:dyDescent="0.2">
      <c r="A72">
        <v>180</v>
      </c>
      <c r="B72" s="8">
        <v>43766</v>
      </c>
      <c r="C72" s="9" t="s">
        <v>23</v>
      </c>
      <c r="D72">
        <v>19100034</v>
      </c>
      <c r="E72" s="10">
        <v>1558570</v>
      </c>
      <c r="F72" s="10">
        <v>533539</v>
      </c>
      <c r="G72" s="10">
        <v>629211</v>
      </c>
      <c r="H72" s="10">
        <v>176182</v>
      </c>
      <c r="I72" s="10">
        <v>8042140</v>
      </c>
      <c r="J72" s="11">
        <v>645571</v>
      </c>
      <c r="K72" s="10">
        <v>295812</v>
      </c>
      <c r="L72" s="10">
        <v>87689</v>
      </c>
      <c r="M72" t="s">
        <v>39</v>
      </c>
      <c r="N72" t="s">
        <v>39</v>
      </c>
      <c r="O72" t="s">
        <v>39</v>
      </c>
      <c r="P72" t="s">
        <v>39</v>
      </c>
      <c r="Q72" s="10">
        <v>1184150</v>
      </c>
      <c r="R72" s="10">
        <v>154592</v>
      </c>
      <c r="S72" s="10">
        <v>86418</v>
      </c>
      <c r="T72" s="10">
        <v>40477</v>
      </c>
      <c r="U72" s="10">
        <v>25591</v>
      </c>
      <c r="V72" s="10">
        <v>7938</v>
      </c>
      <c r="W72" s="10">
        <v>1384010</v>
      </c>
      <c r="X72" s="10">
        <v>164698</v>
      </c>
      <c r="Y72" s="10">
        <v>57213</v>
      </c>
      <c r="Z72" s="10"/>
      <c r="AA72" s="15">
        <f t="shared" si="25"/>
        <v>0.7311472948138652</v>
      </c>
      <c r="AB72" s="14">
        <f t="shared" si="26"/>
        <v>30.310477968539224</v>
      </c>
      <c r="AC72" s="14">
        <f t="shared" si="27"/>
        <v>-0.1359951225210663</v>
      </c>
      <c r="AD72" s="14">
        <f t="shared" si="28"/>
        <v>3.489811608310997E-2</v>
      </c>
      <c r="AE72" s="14">
        <f t="shared" si="29"/>
        <v>6.0330604703106232</v>
      </c>
      <c r="AF72" s="12">
        <f t="shared" si="30"/>
        <v>0.2786278704024876</v>
      </c>
      <c r="AG72" s="12"/>
      <c r="AH72" s="12"/>
      <c r="AK72" s="10">
        <f t="shared" si="31"/>
        <v>15073801</v>
      </c>
      <c r="AL72">
        <f t="shared" si="32"/>
        <v>0.10339595169128211</v>
      </c>
      <c r="AM72">
        <f t="shared" si="33"/>
        <v>3.5395120315041974E-2</v>
      </c>
      <c r="AN72">
        <f t="shared" si="34"/>
        <v>4.1742026447078612E-2</v>
      </c>
      <c r="AO72">
        <f t="shared" si="35"/>
        <v>1.1687961118764936E-2</v>
      </c>
      <c r="AP72">
        <f t="shared" si="36"/>
        <v>0.53351772389724395</v>
      </c>
      <c r="AQ72">
        <f t="shared" si="37"/>
        <v>4.2827353233600471E-2</v>
      </c>
      <c r="AR72">
        <f t="shared" si="38"/>
        <v>1.9624247394535724E-2</v>
      </c>
      <c r="AS72">
        <f t="shared" si="39"/>
        <v>5.817311771596295E-3</v>
      </c>
      <c r="AT72">
        <f t="shared" si="40"/>
        <v>7.8556828499991474E-2</v>
      </c>
      <c r="AU72">
        <f t="shared" si="41"/>
        <v>1.0255674729950329E-2</v>
      </c>
      <c r="AV72">
        <f t="shared" si="42"/>
        <v>5.7329932908096641E-3</v>
      </c>
      <c r="AW72">
        <f t="shared" si="43"/>
        <v>2.6852550328878562E-3</v>
      </c>
      <c r="AX72">
        <f t="shared" si="44"/>
        <v>1.6977138015819633E-3</v>
      </c>
      <c r="AY72">
        <f t="shared" si="45"/>
        <v>5.2660904837472646E-4</v>
      </c>
      <c r="AZ72">
        <f t="shared" si="46"/>
        <v>9.1815594487415622E-2</v>
      </c>
      <c r="BA72">
        <f t="shared" si="47"/>
        <v>1.0926109479619639E-2</v>
      </c>
      <c r="BB72">
        <f t="shared" si="48"/>
        <v>3.7955257602246442E-3</v>
      </c>
    </row>
    <row r="73" spans="1:54" x14ac:dyDescent="0.2">
      <c r="A73">
        <v>183</v>
      </c>
      <c r="B73" s="8">
        <v>43858</v>
      </c>
      <c r="C73" s="9" t="s">
        <v>23</v>
      </c>
      <c r="D73">
        <v>20010006</v>
      </c>
      <c r="E73" s="10">
        <v>761581</v>
      </c>
      <c r="F73" s="10">
        <v>256854</v>
      </c>
      <c r="G73" s="10">
        <v>296378</v>
      </c>
      <c r="H73" s="10">
        <v>84443</v>
      </c>
      <c r="I73" s="10">
        <v>3958610</v>
      </c>
      <c r="J73" s="11">
        <v>327315</v>
      </c>
      <c r="K73" s="10">
        <v>149647</v>
      </c>
      <c r="L73" s="10">
        <v>46438</v>
      </c>
      <c r="M73" t="s">
        <v>39</v>
      </c>
      <c r="N73" t="s">
        <v>39</v>
      </c>
      <c r="O73" t="s">
        <v>39</v>
      </c>
      <c r="P73" t="s">
        <v>39</v>
      </c>
      <c r="Q73" s="10">
        <v>577542</v>
      </c>
      <c r="R73" s="10">
        <v>70212</v>
      </c>
      <c r="S73" s="10">
        <v>41500</v>
      </c>
      <c r="T73" s="10">
        <v>19656</v>
      </c>
      <c r="U73" s="10">
        <v>12489</v>
      </c>
      <c r="V73" s="10">
        <v>3445</v>
      </c>
      <c r="W73" s="10">
        <v>671991</v>
      </c>
      <c r="X73" s="10">
        <v>83788</v>
      </c>
      <c r="Y73" s="10">
        <v>28400</v>
      </c>
      <c r="Z73" s="10"/>
      <c r="AA73" s="15">
        <f t="shared" si="25"/>
        <v>0.73382729354708343</v>
      </c>
      <c r="AB73" s="14">
        <f t="shared" si="26"/>
        <v>30.461093897346089</v>
      </c>
      <c r="AC73" s="14">
        <f t="shared" si="27"/>
        <v>-0.13440613938239818</v>
      </c>
      <c r="AD73" s="14">
        <f t="shared" si="28"/>
        <v>4.5517282638332782E-2</v>
      </c>
      <c r="AE73" s="14">
        <f t="shared" si="29"/>
        <v>6.0676734025058838</v>
      </c>
      <c r="AF73" s="12">
        <f t="shared" si="30"/>
        <v>0.27689224833955617</v>
      </c>
      <c r="AG73" s="12"/>
      <c r="AH73" s="12"/>
      <c r="AK73" s="10">
        <f t="shared" si="31"/>
        <v>7390289</v>
      </c>
      <c r="AL73">
        <f t="shared" si="32"/>
        <v>0.10305158566870659</v>
      </c>
      <c r="AM73">
        <f t="shared" si="33"/>
        <v>3.4755609692665605E-2</v>
      </c>
      <c r="AN73">
        <f t="shared" si="34"/>
        <v>4.0103709070105374E-2</v>
      </c>
      <c r="AO73">
        <f t="shared" si="35"/>
        <v>1.1426210801769728E-2</v>
      </c>
      <c r="AP73">
        <f t="shared" si="36"/>
        <v>0.53565022964595832</v>
      </c>
      <c r="AQ73">
        <f t="shared" si="37"/>
        <v>4.4289878244274342E-2</v>
      </c>
      <c r="AR73">
        <f t="shared" si="38"/>
        <v>2.0249140459865641E-2</v>
      </c>
      <c r="AS73">
        <f t="shared" si="39"/>
        <v>6.2836514241865239E-3</v>
      </c>
      <c r="AT73">
        <f t="shared" si="40"/>
        <v>7.8148770636709872E-2</v>
      </c>
      <c r="AU73">
        <f t="shared" si="41"/>
        <v>9.5005756879061164E-3</v>
      </c>
      <c r="AV73">
        <f t="shared" si="42"/>
        <v>5.6154772837706344E-3</v>
      </c>
      <c r="AW73">
        <f t="shared" si="43"/>
        <v>2.6597065419227853E-3</v>
      </c>
      <c r="AX73">
        <f t="shared" si="44"/>
        <v>1.6899203806508786E-3</v>
      </c>
      <c r="AY73">
        <f t="shared" si="45"/>
        <v>4.6615227090577921E-4</v>
      </c>
      <c r="AZ73">
        <f t="shared" si="46"/>
        <v>9.0928920371043678E-2</v>
      </c>
      <c r="BA73">
        <f t="shared" si="47"/>
        <v>1.1337580979580096E-2</v>
      </c>
      <c r="BB73">
        <f t="shared" si="48"/>
        <v>3.8428808399779764E-3</v>
      </c>
    </row>
    <row r="74" spans="1:54" x14ac:dyDescent="0.2">
      <c r="A74">
        <v>184</v>
      </c>
      <c r="B74" s="8">
        <v>43871</v>
      </c>
      <c r="C74" s="9" t="s">
        <v>23</v>
      </c>
      <c r="D74">
        <v>20020003</v>
      </c>
      <c r="E74" s="10">
        <v>1021120</v>
      </c>
      <c r="F74" s="10">
        <v>336242</v>
      </c>
      <c r="G74" s="10">
        <v>396905</v>
      </c>
      <c r="H74" s="10">
        <v>111894</v>
      </c>
      <c r="I74" s="10">
        <v>5172400</v>
      </c>
      <c r="J74" s="11">
        <v>427015</v>
      </c>
      <c r="K74" s="10">
        <v>192260</v>
      </c>
      <c r="L74" s="10">
        <v>55342</v>
      </c>
      <c r="M74" t="s">
        <v>39</v>
      </c>
      <c r="N74" t="s">
        <v>39</v>
      </c>
      <c r="O74" t="s">
        <v>39</v>
      </c>
      <c r="P74" t="s">
        <v>39</v>
      </c>
      <c r="Q74" s="10">
        <v>763532</v>
      </c>
      <c r="R74" s="10">
        <v>99075</v>
      </c>
      <c r="S74" s="10">
        <v>53974</v>
      </c>
      <c r="T74" s="10">
        <v>26647</v>
      </c>
      <c r="U74" s="10">
        <v>17124</v>
      </c>
      <c r="V74" s="10">
        <v>4850</v>
      </c>
      <c r="W74" s="10">
        <v>891263</v>
      </c>
      <c r="X74" s="10">
        <v>107588</v>
      </c>
      <c r="Y74" s="10">
        <v>37093</v>
      </c>
      <c r="Z74" s="10"/>
      <c r="AA74" s="15">
        <f t="shared" si="25"/>
        <v>0.73567044218179078</v>
      </c>
      <c r="AB74" s="14">
        <f t="shared" si="26"/>
        <v>30.564678850616644</v>
      </c>
      <c r="AC74" s="14">
        <f t="shared" si="27"/>
        <v>-0.13331669272088381</v>
      </c>
      <c r="AD74" s="14">
        <f t="shared" si="28"/>
        <v>4.4311757338372046E-2</v>
      </c>
      <c r="AE74" s="14">
        <f t="shared" si="29"/>
        <v>6.0431998872261374</v>
      </c>
      <c r="AF74" s="12">
        <f t="shared" si="30"/>
        <v>0.27899466285431357</v>
      </c>
      <c r="AG74" s="12"/>
      <c r="AH74" s="12"/>
      <c r="AK74" s="10">
        <f t="shared" si="31"/>
        <v>9714324</v>
      </c>
      <c r="AL74">
        <f t="shared" si="32"/>
        <v>0.10511487984135592</v>
      </c>
      <c r="AM74">
        <f t="shared" si="33"/>
        <v>3.4613010642840406E-2</v>
      </c>
      <c r="AN74">
        <f t="shared" si="34"/>
        <v>4.085770661962685E-2</v>
      </c>
      <c r="AO74">
        <f t="shared" si="35"/>
        <v>1.1518454603737738E-2</v>
      </c>
      <c r="AP74">
        <f t="shared" si="36"/>
        <v>0.53245084269373766</v>
      </c>
      <c r="AQ74">
        <f t="shared" si="37"/>
        <v>4.3957253227296107E-2</v>
      </c>
      <c r="AR74">
        <f t="shared" si="38"/>
        <v>1.979139258686451E-2</v>
      </c>
      <c r="AS74">
        <f t="shared" si="39"/>
        <v>5.6969481355573478E-3</v>
      </c>
      <c r="AT74">
        <f t="shared" si="40"/>
        <v>7.8598572582096293E-2</v>
      </c>
      <c r="AU74">
        <f t="shared" si="41"/>
        <v>1.0198856863328833E-2</v>
      </c>
      <c r="AV74">
        <f t="shared" si="42"/>
        <v>5.5561251611537764E-3</v>
      </c>
      <c r="AW74">
        <f t="shared" si="43"/>
        <v>2.7430627185175212E-3</v>
      </c>
      <c r="AX74">
        <f t="shared" si="44"/>
        <v>1.7627577585429515E-3</v>
      </c>
      <c r="AY74">
        <f t="shared" si="45"/>
        <v>4.9926273819979653E-4</v>
      </c>
      <c r="AZ74">
        <f t="shared" si="46"/>
        <v>9.1747300172405205E-2</v>
      </c>
      <c r="BA74">
        <f t="shared" si="47"/>
        <v>1.107519164483293E-2</v>
      </c>
      <c r="BB74">
        <f t="shared" si="48"/>
        <v>3.8183820099061965E-3</v>
      </c>
    </row>
    <row r="75" spans="1:54" x14ac:dyDescent="0.2">
      <c r="A75">
        <v>185</v>
      </c>
      <c r="B75" s="8">
        <v>43873</v>
      </c>
      <c r="C75" s="9" t="s">
        <v>23</v>
      </c>
      <c r="D75">
        <v>20020021</v>
      </c>
      <c r="E75" s="10">
        <v>671891</v>
      </c>
      <c r="F75" s="10">
        <v>228238</v>
      </c>
      <c r="G75" s="10">
        <v>267842</v>
      </c>
      <c r="H75" s="10">
        <v>79223</v>
      </c>
      <c r="I75" s="10">
        <v>3482110</v>
      </c>
      <c r="J75" s="11">
        <v>294777</v>
      </c>
      <c r="K75" s="10">
        <v>135104</v>
      </c>
      <c r="L75" s="10">
        <v>39972</v>
      </c>
      <c r="M75" t="s">
        <v>39</v>
      </c>
      <c r="N75" t="s">
        <v>39</v>
      </c>
      <c r="O75" t="s">
        <v>39</v>
      </c>
      <c r="P75" t="s">
        <v>39</v>
      </c>
      <c r="Q75" s="10">
        <v>535716</v>
      </c>
      <c r="R75" s="10">
        <v>67929</v>
      </c>
      <c r="S75" s="10">
        <v>39845</v>
      </c>
      <c r="T75" s="10">
        <v>18425</v>
      </c>
      <c r="U75" s="10">
        <v>11738</v>
      </c>
      <c r="V75" s="10">
        <v>3024</v>
      </c>
      <c r="W75" s="10">
        <v>619906</v>
      </c>
      <c r="X75" s="10">
        <v>74202</v>
      </c>
      <c r="Y75" s="10">
        <v>26640</v>
      </c>
      <c r="Z75" s="10"/>
      <c r="AA75" s="15">
        <f t="shared" si="25"/>
        <v>0.73768159249724163</v>
      </c>
      <c r="AB75" s="14">
        <f t="shared" si="26"/>
        <v>30.677705498344977</v>
      </c>
      <c r="AC75" s="14">
        <f t="shared" si="27"/>
        <v>-0.13213105343549875</v>
      </c>
      <c r="AD75" s="14">
        <f t="shared" si="28"/>
        <v>4.7531493749643425E-2</v>
      </c>
      <c r="AE75" s="14">
        <f t="shared" si="29"/>
        <v>5.9726480110346518</v>
      </c>
      <c r="AF75" s="12">
        <f t="shared" si="30"/>
        <v>0.28656061574307323</v>
      </c>
      <c r="AG75" s="12"/>
      <c r="AH75" s="12"/>
      <c r="AK75" s="10">
        <f t="shared" si="31"/>
        <v>6596582</v>
      </c>
      <c r="AL75">
        <f t="shared" si="32"/>
        <v>0.10185441490759911</v>
      </c>
      <c r="AM75">
        <f t="shared" si="33"/>
        <v>3.4599433464178875E-2</v>
      </c>
      <c r="AN75">
        <f t="shared" si="34"/>
        <v>4.0603148721565195E-2</v>
      </c>
      <c r="AO75">
        <f t="shared" si="35"/>
        <v>1.2009704419652481E-2</v>
      </c>
      <c r="AP75">
        <f t="shared" si="36"/>
        <v>0.5278657947403671</v>
      </c>
      <c r="AQ75">
        <f t="shared" si="37"/>
        <v>4.4686323917446945E-2</v>
      </c>
      <c r="AR75">
        <f t="shared" si="38"/>
        <v>2.0480909658971872E-2</v>
      </c>
      <c r="AS75">
        <f t="shared" si="39"/>
        <v>6.0595017237714925E-3</v>
      </c>
      <c r="AT75">
        <f t="shared" si="40"/>
        <v>8.1211148440207367E-2</v>
      </c>
      <c r="AU75">
        <f t="shared" si="41"/>
        <v>1.0297605638799003E-2</v>
      </c>
      <c r="AV75">
        <f t="shared" si="42"/>
        <v>6.0402493291222634E-3</v>
      </c>
      <c r="AW75">
        <f t="shared" si="43"/>
        <v>2.7931131607247511E-3</v>
      </c>
      <c r="AX75">
        <f t="shared" si="44"/>
        <v>1.779406365296452E-3</v>
      </c>
      <c r="AY75">
        <f t="shared" si="45"/>
        <v>4.584192237737665E-4</v>
      </c>
      <c r="AZ75">
        <f t="shared" si="46"/>
        <v>9.3973818562400946E-2</v>
      </c>
      <c r="BA75">
        <f t="shared" si="47"/>
        <v>1.1248552659543987E-2</v>
      </c>
      <c r="BB75">
        <f t="shared" si="48"/>
        <v>4.0384550665784188E-3</v>
      </c>
    </row>
    <row r="76" spans="1:54" x14ac:dyDescent="0.2">
      <c r="A76">
        <v>186</v>
      </c>
      <c r="B76" s="8">
        <v>43873</v>
      </c>
      <c r="C76" s="9" t="s">
        <v>23</v>
      </c>
      <c r="D76">
        <v>20020019</v>
      </c>
      <c r="E76" s="10">
        <v>642903</v>
      </c>
      <c r="F76" s="10">
        <v>217261</v>
      </c>
      <c r="G76" s="10">
        <v>266641</v>
      </c>
      <c r="H76" s="10">
        <v>71997</v>
      </c>
      <c r="I76" s="10">
        <v>3298640</v>
      </c>
      <c r="J76" s="11">
        <v>264973</v>
      </c>
      <c r="K76" s="10">
        <v>129458</v>
      </c>
      <c r="L76" s="10">
        <v>37130</v>
      </c>
      <c r="M76" t="s">
        <v>39</v>
      </c>
      <c r="N76" t="s">
        <v>39</v>
      </c>
      <c r="O76" t="s">
        <v>39</v>
      </c>
      <c r="P76" t="s">
        <v>39</v>
      </c>
      <c r="Q76" s="10">
        <v>508042</v>
      </c>
      <c r="R76" s="10">
        <v>62273</v>
      </c>
      <c r="S76" s="10">
        <v>37870</v>
      </c>
      <c r="T76" s="10">
        <v>16844</v>
      </c>
      <c r="U76" s="10">
        <v>11037</v>
      </c>
      <c r="V76" s="10">
        <v>3168</v>
      </c>
      <c r="W76" s="10">
        <v>584851</v>
      </c>
      <c r="X76" s="10">
        <v>69321</v>
      </c>
      <c r="Y76" s="10">
        <v>22977</v>
      </c>
      <c r="Z76" s="10"/>
      <c r="AA76" s="15">
        <f t="shared" si="25"/>
        <v>0.73532901597325773</v>
      </c>
      <c r="AB76" s="14">
        <f t="shared" si="26"/>
        <v>30.545490697697083</v>
      </c>
      <c r="AC76" s="14">
        <f t="shared" si="27"/>
        <v>-0.13351829649467686</v>
      </c>
      <c r="AD76" s="14">
        <f t="shared" si="28"/>
        <v>3.5761252817306674E-2</v>
      </c>
      <c r="AE76" s="14">
        <f t="shared" si="29"/>
        <v>5.8596396490558469</v>
      </c>
      <c r="AF76" s="12">
        <f t="shared" si="30"/>
        <v>0.28606954298702664</v>
      </c>
      <c r="AG76" s="12"/>
      <c r="AH76" s="12"/>
      <c r="AK76" s="10">
        <f t="shared" si="31"/>
        <v>6245386</v>
      </c>
      <c r="AL76">
        <f t="shared" si="32"/>
        <v>0.1029404747760987</v>
      </c>
      <c r="AM76">
        <f t="shared" si="33"/>
        <v>3.4787441480798785E-2</v>
      </c>
      <c r="AN76">
        <f t="shared" si="34"/>
        <v>4.2694078476494486E-2</v>
      </c>
      <c r="AO76">
        <f t="shared" si="35"/>
        <v>1.1528030453201771E-2</v>
      </c>
      <c r="AP76">
        <f t="shared" si="36"/>
        <v>0.52817231793199015</v>
      </c>
      <c r="AQ76">
        <f t="shared" si="37"/>
        <v>4.2427001309446682E-2</v>
      </c>
      <c r="AR76">
        <f t="shared" si="38"/>
        <v>2.0728582668869466E-2</v>
      </c>
      <c r="AS76">
        <f t="shared" si="39"/>
        <v>5.9451889763098712E-3</v>
      </c>
      <c r="AT76">
        <f t="shared" si="40"/>
        <v>8.1346773442025844E-2</v>
      </c>
      <c r="AU76">
        <f t="shared" si="41"/>
        <v>9.9710410213235817E-3</v>
      </c>
      <c r="AV76">
        <f t="shared" si="42"/>
        <v>6.0636764485013416E-3</v>
      </c>
      <c r="AW76">
        <f t="shared" si="43"/>
        <v>2.6970310562069344E-3</v>
      </c>
      <c r="AX76">
        <f t="shared" si="44"/>
        <v>1.767224635915218E-3</v>
      </c>
      <c r="AY76">
        <f t="shared" si="45"/>
        <v>5.0725447554402566E-4</v>
      </c>
      <c r="AZ76">
        <f t="shared" si="46"/>
        <v>9.3645292700883495E-2</v>
      </c>
      <c r="BA76">
        <f t="shared" si="47"/>
        <v>1.1099554134844508E-2</v>
      </c>
      <c r="BB76">
        <f t="shared" si="48"/>
        <v>3.6790360115451629E-3</v>
      </c>
    </row>
    <row r="77" spans="1:54" x14ac:dyDescent="0.2">
      <c r="A77">
        <v>187</v>
      </c>
      <c r="B77" s="8">
        <v>43873</v>
      </c>
      <c r="C77" s="9" t="s">
        <v>23</v>
      </c>
      <c r="D77">
        <v>20020023</v>
      </c>
      <c r="E77" s="10">
        <v>837205</v>
      </c>
      <c r="F77" s="10">
        <v>284271</v>
      </c>
      <c r="G77" s="10">
        <v>332507</v>
      </c>
      <c r="H77" s="10">
        <v>92685</v>
      </c>
      <c r="I77" s="10">
        <v>4280090</v>
      </c>
      <c r="J77" s="11">
        <v>348387</v>
      </c>
      <c r="K77" s="10">
        <v>167407</v>
      </c>
      <c r="L77" s="10">
        <v>48700</v>
      </c>
      <c r="M77" t="s">
        <v>39</v>
      </c>
      <c r="N77" t="s">
        <v>39</v>
      </c>
      <c r="O77" t="s">
        <v>39</v>
      </c>
      <c r="P77" t="s">
        <v>39</v>
      </c>
      <c r="Q77" s="10">
        <v>653038</v>
      </c>
      <c r="R77" s="10">
        <v>85875</v>
      </c>
      <c r="S77" s="10">
        <v>46055</v>
      </c>
      <c r="T77" s="10">
        <v>24680</v>
      </c>
      <c r="U77" s="10">
        <v>14032</v>
      </c>
      <c r="V77" s="10">
        <v>3629</v>
      </c>
      <c r="W77" s="10">
        <v>746748</v>
      </c>
      <c r="X77" s="10">
        <v>89949</v>
      </c>
      <c r="Y77" s="10">
        <v>31651</v>
      </c>
      <c r="Z77" s="10"/>
      <c r="AA77" s="15">
        <f t="shared" si="25"/>
        <v>0.731274755400104</v>
      </c>
      <c r="AB77" s="14">
        <f t="shared" si="26"/>
        <v>30.317641253485846</v>
      </c>
      <c r="AC77" s="14">
        <f t="shared" si="27"/>
        <v>-0.13591941875361321</v>
      </c>
      <c r="AD77" s="14">
        <f t="shared" si="28"/>
        <v>3.7574920632816561E-2</v>
      </c>
      <c r="AE77" s="14">
        <f t="shared" si="29"/>
        <v>5.8680492885105071</v>
      </c>
      <c r="AF77" s="12">
        <f t="shared" si="30"/>
        <v>0.28448819747977971</v>
      </c>
      <c r="AG77" s="12"/>
      <c r="AH77" s="12"/>
      <c r="AK77" s="10">
        <f t="shared" si="31"/>
        <v>8086909</v>
      </c>
      <c r="AL77">
        <f t="shared" si="32"/>
        <v>0.10352595781651555</v>
      </c>
      <c r="AM77">
        <f t="shared" si="33"/>
        <v>3.5151996887809671E-2</v>
      </c>
      <c r="AN77">
        <f t="shared" si="34"/>
        <v>4.1116698605115999E-2</v>
      </c>
      <c r="AO77">
        <f t="shared" si="35"/>
        <v>1.1461115736556452E-2</v>
      </c>
      <c r="AP77">
        <f t="shared" si="36"/>
        <v>0.52926155098320016</v>
      </c>
      <c r="AQ77">
        <f t="shared" si="37"/>
        <v>4.3080366058280119E-2</v>
      </c>
      <c r="AR77">
        <f t="shared" si="38"/>
        <v>2.0700987237521777E-2</v>
      </c>
      <c r="AS77">
        <f t="shared" si="39"/>
        <v>6.022078398557471E-3</v>
      </c>
      <c r="AT77">
        <f t="shared" si="40"/>
        <v>8.0752485282077485E-2</v>
      </c>
      <c r="AU77">
        <f t="shared" si="41"/>
        <v>1.0619014013883425E-2</v>
      </c>
      <c r="AV77">
        <f t="shared" si="42"/>
        <v>5.6950065840978299E-3</v>
      </c>
      <c r="AW77">
        <f t="shared" si="43"/>
        <v>3.0518458906857986E-3</v>
      </c>
      <c r="AX77">
        <f t="shared" si="44"/>
        <v>1.7351499812845673E-3</v>
      </c>
      <c r="AY77">
        <f t="shared" si="45"/>
        <v>4.4874994883706493E-4</v>
      </c>
      <c r="AZ77">
        <f t="shared" si="46"/>
        <v>9.2340349075277092E-2</v>
      </c>
      <c r="BA77">
        <f t="shared" si="47"/>
        <v>1.1122791167799712E-2</v>
      </c>
      <c r="BB77">
        <f t="shared" si="48"/>
        <v>3.9138563324998465E-3</v>
      </c>
    </row>
    <row r="78" spans="1:54" x14ac:dyDescent="0.2">
      <c r="A78">
        <v>188</v>
      </c>
      <c r="B78" s="8">
        <v>43882</v>
      </c>
      <c r="C78" s="9" t="s">
        <v>23</v>
      </c>
      <c r="D78">
        <v>20020066</v>
      </c>
      <c r="E78" s="10">
        <v>604803</v>
      </c>
      <c r="F78" s="10">
        <v>209849</v>
      </c>
      <c r="G78" s="10">
        <v>243915</v>
      </c>
      <c r="H78" s="10">
        <v>69049</v>
      </c>
      <c r="I78" s="10">
        <v>3147460</v>
      </c>
      <c r="J78" s="11">
        <v>269842</v>
      </c>
      <c r="K78" s="10">
        <v>120057</v>
      </c>
      <c r="L78" s="10">
        <v>37180</v>
      </c>
      <c r="M78" t="s">
        <v>39</v>
      </c>
      <c r="N78" t="s">
        <v>39</v>
      </c>
      <c r="O78" t="s">
        <v>39</v>
      </c>
      <c r="P78" t="s">
        <v>39</v>
      </c>
      <c r="Q78" s="10">
        <v>469643</v>
      </c>
      <c r="R78" s="10">
        <v>64720</v>
      </c>
      <c r="S78" s="10">
        <v>34145</v>
      </c>
      <c r="T78" s="10">
        <v>17519</v>
      </c>
      <c r="U78" s="10">
        <v>9227</v>
      </c>
      <c r="V78" s="10">
        <v>2604</v>
      </c>
      <c r="W78" s="10">
        <v>539691</v>
      </c>
      <c r="X78" s="10">
        <v>65364</v>
      </c>
      <c r="Y78" s="10">
        <v>23419</v>
      </c>
      <c r="Z78" s="10"/>
      <c r="AA78" s="15">
        <f t="shared" si="25"/>
        <v>0.73525808832341943</v>
      </c>
      <c r="AB78" s="14">
        <f t="shared" si="26"/>
        <v>30.541504563776172</v>
      </c>
      <c r="AC78" s="14">
        <f t="shared" si="27"/>
        <v>-0.13356018926916538</v>
      </c>
      <c r="AD78" s="14">
        <f t="shared" si="28"/>
        <v>4.7177636205088483E-2</v>
      </c>
      <c r="AE78" s="14">
        <f t="shared" si="29"/>
        <v>5.9380177136087902</v>
      </c>
      <c r="AF78" s="12">
        <f t="shared" si="30"/>
        <v>0.28119685270982525</v>
      </c>
      <c r="AG78" s="12"/>
      <c r="AH78" s="12"/>
      <c r="AK78" s="10">
        <f t="shared" si="31"/>
        <v>5928487</v>
      </c>
      <c r="AL78">
        <f t="shared" si="32"/>
        <v>0.1020164166675241</v>
      </c>
      <c r="AM78">
        <f t="shared" si="33"/>
        <v>3.5396720950893544E-2</v>
      </c>
      <c r="AN78">
        <f t="shared" si="34"/>
        <v>4.1142875070823301E-2</v>
      </c>
      <c r="AO78">
        <f t="shared" si="35"/>
        <v>1.1646985141402857E-2</v>
      </c>
      <c r="AP78">
        <f t="shared" si="36"/>
        <v>0.53090442806065019</v>
      </c>
      <c r="AQ78">
        <f t="shared" si="37"/>
        <v>4.5516166266367793E-2</v>
      </c>
      <c r="AR78">
        <f t="shared" si="38"/>
        <v>2.02508667051138E-2</v>
      </c>
      <c r="AS78">
        <f t="shared" si="39"/>
        <v>6.2714146121936338E-3</v>
      </c>
      <c r="AT78">
        <f t="shared" si="40"/>
        <v>7.9218019707220408E-2</v>
      </c>
      <c r="AU78">
        <f t="shared" si="41"/>
        <v>1.091678197152157E-2</v>
      </c>
      <c r="AV78">
        <f t="shared" si="42"/>
        <v>5.7594796109024108E-3</v>
      </c>
      <c r="AW78">
        <f t="shared" si="43"/>
        <v>2.9550541310118415E-3</v>
      </c>
      <c r="AX78">
        <f t="shared" si="44"/>
        <v>1.5563836101858703E-3</v>
      </c>
      <c r="AY78">
        <f t="shared" si="45"/>
        <v>4.3923517079484192E-4</v>
      </c>
      <c r="AZ78">
        <f t="shared" si="46"/>
        <v>9.1033513272442024E-2</v>
      </c>
      <c r="BA78">
        <f t="shared" si="47"/>
        <v>1.1025410024513843E-2</v>
      </c>
      <c r="BB78">
        <f t="shared" si="48"/>
        <v>3.9502490264379424E-3</v>
      </c>
    </row>
    <row r="79" spans="1:54" x14ac:dyDescent="0.2">
      <c r="A79">
        <v>189</v>
      </c>
      <c r="B79" s="8">
        <v>43885</v>
      </c>
      <c r="C79" s="9" t="s">
        <v>23</v>
      </c>
      <c r="D79">
        <v>20020108</v>
      </c>
      <c r="E79" s="10">
        <v>425796</v>
      </c>
      <c r="F79" s="10">
        <v>141877</v>
      </c>
      <c r="G79" s="10">
        <v>167088</v>
      </c>
      <c r="H79" s="10">
        <v>46558</v>
      </c>
      <c r="I79" s="10">
        <v>2199770</v>
      </c>
      <c r="J79" s="11">
        <v>188879</v>
      </c>
      <c r="K79" s="10">
        <v>86613</v>
      </c>
      <c r="L79" s="10">
        <v>25464</v>
      </c>
      <c r="M79" t="s">
        <v>39</v>
      </c>
      <c r="N79" t="s">
        <v>39</v>
      </c>
      <c r="O79" t="s">
        <v>39</v>
      </c>
      <c r="P79" t="s">
        <v>39</v>
      </c>
      <c r="Q79" s="10">
        <v>326789</v>
      </c>
      <c r="R79" s="10">
        <v>42630</v>
      </c>
      <c r="S79" s="10">
        <v>24426</v>
      </c>
      <c r="T79" s="10">
        <v>12156</v>
      </c>
      <c r="U79" s="10">
        <v>7190</v>
      </c>
      <c r="V79" s="10">
        <v>2354</v>
      </c>
      <c r="W79" s="10">
        <v>383283</v>
      </c>
      <c r="X79" s="10">
        <v>46549</v>
      </c>
      <c r="Y79" s="10">
        <v>16849</v>
      </c>
      <c r="Z79" s="10"/>
      <c r="AA79" s="15">
        <f t="shared" si="25"/>
        <v>0.73938927483734451</v>
      </c>
      <c r="AB79" s="14">
        <f t="shared" si="26"/>
        <v>30.773677245858764</v>
      </c>
      <c r="AC79" s="14">
        <f t="shared" si="27"/>
        <v>-0.13112685334736007</v>
      </c>
      <c r="AD79" s="14">
        <f t="shared" si="28"/>
        <v>5.3925156707260224E-2</v>
      </c>
      <c r="AE79" s="14">
        <f t="shared" si="29"/>
        <v>6.1366444627595325</v>
      </c>
      <c r="AF79" s="12">
        <f t="shared" si="30"/>
        <v>0.28218801526749937</v>
      </c>
      <c r="AG79" s="12"/>
      <c r="AH79" s="12"/>
      <c r="AK79" s="10">
        <f t="shared" si="31"/>
        <v>4144271</v>
      </c>
      <c r="AL79">
        <f t="shared" si="32"/>
        <v>0.10274328102578234</v>
      </c>
      <c r="AM79">
        <f t="shared" si="33"/>
        <v>3.423448900904405E-2</v>
      </c>
      <c r="AN79">
        <f t="shared" si="34"/>
        <v>4.031782670583077E-2</v>
      </c>
      <c r="AO79">
        <f t="shared" si="35"/>
        <v>1.1234303934274568E-2</v>
      </c>
      <c r="AP79">
        <f t="shared" si="36"/>
        <v>0.53079781703464857</v>
      </c>
      <c r="AQ79">
        <f t="shared" si="37"/>
        <v>4.5575928794231842E-2</v>
      </c>
      <c r="AR79">
        <f t="shared" si="38"/>
        <v>2.0899453727808822E-2</v>
      </c>
      <c r="AS79">
        <f t="shared" si="39"/>
        <v>6.1443858280503371E-3</v>
      </c>
      <c r="AT79">
        <f t="shared" si="40"/>
        <v>7.8853192756940846E-2</v>
      </c>
      <c r="AU79">
        <f t="shared" si="41"/>
        <v>1.0286489469438654E-2</v>
      </c>
      <c r="AV79">
        <f t="shared" si="42"/>
        <v>5.8939195819964476E-3</v>
      </c>
      <c r="AW79">
        <f t="shared" si="43"/>
        <v>2.9332058641917962E-3</v>
      </c>
      <c r="AX79">
        <f t="shared" si="44"/>
        <v>1.734925153301992E-3</v>
      </c>
      <c r="AY79">
        <f t="shared" si="45"/>
        <v>5.6801304740930307E-4</v>
      </c>
      <c r="AZ79">
        <f t="shared" si="46"/>
        <v>9.2485023300841088E-2</v>
      </c>
      <c r="BA79">
        <f t="shared" si="47"/>
        <v>1.1232132261620922E-2</v>
      </c>
      <c r="BB79">
        <f t="shared" si="48"/>
        <v>4.0656125045876587E-3</v>
      </c>
    </row>
    <row r="80" spans="1:54" x14ac:dyDescent="0.2">
      <c r="A80">
        <v>190</v>
      </c>
      <c r="B80" s="8">
        <v>43887</v>
      </c>
      <c r="C80" s="9" t="s">
        <v>23</v>
      </c>
      <c r="D80">
        <v>20020111</v>
      </c>
      <c r="E80" s="10">
        <v>442307</v>
      </c>
      <c r="F80" s="10">
        <v>149359</v>
      </c>
      <c r="G80" s="10">
        <v>176049</v>
      </c>
      <c r="H80" s="10">
        <v>47117</v>
      </c>
      <c r="I80" s="10">
        <v>2198570</v>
      </c>
      <c r="J80" s="11">
        <v>183518</v>
      </c>
      <c r="K80" s="10">
        <v>86418</v>
      </c>
      <c r="L80" s="10">
        <v>28158</v>
      </c>
      <c r="M80" t="s">
        <v>39</v>
      </c>
      <c r="N80" t="s">
        <v>39</v>
      </c>
      <c r="O80" t="s">
        <v>39</v>
      </c>
      <c r="P80" t="s">
        <v>39</v>
      </c>
      <c r="Q80" s="10">
        <v>332706</v>
      </c>
      <c r="R80" s="10">
        <v>40112</v>
      </c>
      <c r="S80" s="10">
        <v>23552</v>
      </c>
      <c r="T80" s="10">
        <v>10780</v>
      </c>
      <c r="U80" s="10">
        <v>7780</v>
      </c>
      <c r="V80" s="10"/>
      <c r="W80" s="10">
        <v>378702</v>
      </c>
      <c r="X80" s="10">
        <v>46787</v>
      </c>
      <c r="Y80" s="10">
        <v>15324</v>
      </c>
      <c r="Z80" s="10"/>
      <c r="AA80" s="15">
        <f t="shared" si="25"/>
        <v>0.7313894788712384</v>
      </c>
      <c r="AB80" s="14">
        <f t="shared" si="26"/>
        <v>30.324088712563601</v>
      </c>
      <c r="AC80" s="14">
        <f t="shared" si="27"/>
        <v>-0.13585129133326176</v>
      </c>
      <c r="AD80" s="14">
        <f t="shared" si="28"/>
        <v>3.8101663086022197E-2</v>
      </c>
      <c r="AE80" s="14">
        <f t="shared" si="29"/>
        <v>5.8295557749564839</v>
      </c>
      <c r="AF80" s="12">
        <f t="shared" si="30"/>
        <v>0.2826069790313202</v>
      </c>
      <c r="AG80" s="12"/>
      <c r="AH80" s="12"/>
      <c r="AK80" s="10">
        <f t="shared" si="31"/>
        <v>4167239</v>
      </c>
      <c r="AL80">
        <f t="shared" si="32"/>
        <v>0.1061391007331233</v>
      </c>
      <c r="AM80">
        <f t="shared" si="33"/>
        <v>3.5841236847706598E-2</v>
      </c>
      <c r="AN80">
        <f t="shared" si="34"/>
        <v>4.2245957095333388E-2</v>
      </c>
      <c r="AO80">
        <f t="shared" si="35"/>
        <v>1.1306526935460146E-2</v>
      </c>
      <c r="AP80">
        <f t="shared" si="36"/>
        <v>0.52758433101629165</v>
      </c>
      <c r="AQ80">
        <f t="shared" si="37"/>
        <v>4.4038270903108752E-2</v>
      </c>
      <c r="AR80">
        <f t="shared" si="38"/>
        <v>2.0737471500914633E-2</v>
      </c>
      <c r="AS80">
        <f t="shared" si="39"/>
        <v>6.7569918595981656E-3</v>
      </c>
      <c r="AT80">
        <f t="shared" si="40"/>
        <v>7.9838473387295522E-2</v>
      </c>
      <c r="AU80">
        <f t="shared" si="41"/>
        <v>9.625557833376007E-3</v>
      </c>
      <c r="AV80">
        <f t="shared" si="42"/>
        <v>5.6517036819822425E-3</v>
      </c>
      <c r="AW80">
        <f t="shared" si="43"/>
        <v>2.5868446710159893E-3</v>
      </c>
      <c r="AX80">
        <f t="shared" si="44"/>
        <v>1.8669435566330609E-3</v>
      </c>
      <c r="AY80">
        <f t="shared" si="45"/>
        <v>0</v>
      </c>
      <c r="AZ80">
        <f t="shared" si="46"/>
        <v>9.0875997273014583E-2</v>
      </c>
      <c r="BA80">
        <f t="shared" si="47"/>
        <v>1.1227337812878022E-2</v>
      </c>
      <c r="BB80">
        <f t="shared" si="48"/>
        <v>3.6772548922679982E-3</v>
      </c>
    </row>
    <row r="81" spans="1:54" x14ac:dyDescent="0.2">
      <c r="A81">
        <v>191</v>
      </c>
      <c r="B81" s="8">
        <v>43899</v>
      </c>
      <c r="C81" s="9" t="s">
        <v>23</v>
      </c>
      <c r="D81">
        <v>20030002</v>
      </c>
      <c r="E81" s="10">
        <v>539140</v>
      </c>
      <c r="F81" s="10">
        <v>182193</v>
      </c>
      <c r="G81" s="10">
        <v>211237</v>
      </c>
      <c r="H81" s="10">
        <v>59840</v>
      </c>
      <c r="I81" s="10">
        <v>2732960</v>
      </c>
      <c r="J81" s="11">
        <v>232991</v>
      </c>
      <c r="K81" s="10">
        <v>104507</v>
      </c>
      <c r="L81" s="10">
        <v>32156</v>
      </c>
      <c r="M81" t="s">
        <v>39</v>
      </c>
      <c r="N81" t="s">
        <v>39</v>
      </c>
      <c r="O81" t="s">
        <v>39</v>
      </c>
      <c r="P81" t="s">
        <v>39</v>
      </c>
      <c r="Q81" s="10">
        <v>408365</v>
      </c>
      <c r="R81" s="10">
        <v>47453</v>
      </c>
      <c r="S81" s="10">
        <v>31509</v>
      </c>
      <c r="T81" s="10">
        <v>14064</v>
      </c>
      <c r="U81" s="10">
        <v>9926</v>
      </c>
      <c r="V81" s="10">
        <v>2090</v>
      </c>
      <c r="W81" s="10">
        <v>473604</v>
      </c>
      <c r="X81" s="10">
        <v>58598</v>
      </c>
      <c r="Y81" s="10">
        <v>19348</v>
      </c>
      <c r="Z81" s="10"/>
      <c r="AA81" s="15">
        <f t="shared" si="25"/>
        <v>0.73451354513807432</v>
      </c>
      <c r="AB81" s="14">
        <f t="shared" si="26"/>
        <v>30.499661236759778</v>
      </c>
      <c r="AC81" s="14">
        <f t="shared" si="27"/>
        <v>-0.13400019099083599</v>
      </c>
      <c r="AD81" s="14">
        <f t="shared" si="28"/>
        <v>4.6132151862122002E-2</v>
      </c>
      <c r="AE81" s="14">
        <f t="shared" si="29"/>
        <v>6.0071105674006748</v>
      </c>
      <c r="AF81" s="12">
        <f t="shared" si="30"/>
        <v>0.28061920824838876</v>
      </c>
      <c r="AG81" s="12"/>
      <c r="AH81" s="12"/>
      <c r="AK81" s="10">
        <f t="shared" si="31"/>
        <v>5159981</v>
      </c>
      <c r="AL81">
        <f t="shared" si="32"/>
        <v>0.10448488085518144</v>
      </c>
      <c r="AM81">
        <f t="shared" si="33"/>
        <v>3.5308850943443396E-2</v>
      </c>
      <c r="AN81">
        <f t="shared" si="34"/>
        <v>4.0937553839830033E-2</v>
      </c>
      <c r="AO81">
        <f t="shared" si="35"/>
        <v>1.1596941926724148E-2</v>
      </c>
      <c r="AP81">
        <f t="shared" si="36"/>
        <v>0.5296453610972599</v>
      </c>
      <c r="AQ81">
        <f t="shared" si="37"/>
        <v>4.51534608363868E-2</v>
      </c>
      <c r="AR81">
        <f t="shared" si="38"/>
        <v>2.0253369150002684E-2</v>
      </c>
      <c r="AS81">
        <f t="shared" si="39"/>
        <v>6.2318058923085179E-3</v>
      </c>
      <c r="AT81">
        <f t="shared" si="40"/>
        <v>7.9140795285874116E-2</v>
      </c>
      <c r="AU81">
        <f t="shared" si="41"/>
        <v>9.1963516919926647E-3</v>
      </c>
      <c r="AV81">
        <f t="shared" si="42"/>
        <v>6.1064178337090777E-3</v>
      </c>
      <c r="AW81">
        <f t="shared" si="43"/>
        <v>2.7255914314413174E-3</v>
      </c>
      <c r="AX81">
        <f t="shared" si="44"/>
        <v>1.9236504940618967E-3</v>
      </c>
      <c r="AY81">
        <f t="shared" si="45"/>
        <v>4.050402511172037E-4</v>
      </c>
      <c r="AZ81">
        <f t="shared" si="46"/>
        <v>9.1784058894790507E-2</v>
      </c>
      <c r="BA81">
        <f t="shared" si="47"/>
        <v>1.1356243366012394E-2</v>
      </c>
      <c r="BB81">
        <f t="shared" si="48"/>
        <v>3.7496262098639511E-3</v>
      </c>
    </row>
    <row r="82" spans="1:54" x14ac:dyDescent="0.2">
      <c r="A82">
        <v>192</v>
      </c>
      <c r="B82" s="8">
        <v>43942</v>
      </c>
      <c r="C82" s="9" t="s">
        <v>23</v>
      </c>
      <c r="D82">
        <v>20040004</v>
      </c>
      <c r="E82" s="10">
        <v>433609</v>
      </c>
      <c r="F82" s="10">
        <v>145006</v>
      </c>
      <c r="G82" s="10">
        <v>170372</v>
      </c>
      <c r="H82" s="10">
        <v>47736</v>
      </c>
      <c r="I82" s="10">
        <v>2166839</v>
      </c>
      <c r="J82" s="11">
        <v>195406</v>
      </c>
      <c r="K82" s="10">
        <v>82035</v>
      </c>
      <c r="L82" s="10">
        <v>22453</v>
      </c>
      <c r="M82" t="s">
        <v>39</v>
      </c>
      <c r="N82" t="s">
        <v>39</v>
      </c>
      <c r="O82" t="s">
        <v>39</v>
      </c>
      <c r="P82" t="s">
        <v>39</v>
      </c>
      <c r="Q82" s="10">
        <v>327931</v>
      </c>
      <c r="R82" s="10">
        <v>38684</v>
      </c>
      <c r="S82" s="10">
        <v>25074</v>
      </c>
      <c r="T82" s="10">
        <v>11574</v>
      </c>
      <c r="U82" s="10">
        <v>7153</v>
      </c>
      <c r="V82" s="10"/>
      <c r="W82" s="10">
        <v>379137</v>
      </c>
      <c r="X82" s="10">
        <v>44877</v>
      </c>
      <c r="Y82" s="10">
        <v>15193</v>
      </c>
      <c r="Z82" s="10"/>
      <c r="AA82" s="15">
        <f t="shared" si="25"/>
        <v>0.74037456134068613</v>
      </c>
      <c r="AB82" s="14">
        <f t="shared" si="26"/>
        <v>30.829050347346559</v>
      </c>
      <c r="AC82" s="14">
        <f t="shared" si="27"/>
        <v>-0.13054851166300532</v>
      </c>
      <c r="AD82" s="14">
        <f t="shared" si="28"/>
        <v>5.6447224058423284E-2</v>
      </c>
      <c r="AE82" s="14">
        <f t="shared" si="29"/>
        <v>5.9011430221431258</v>
      </c>
      <c r="AF82" s="12">
        <f t="shared" si="30"/>
        <v>0.28180899472635618</v>
      </c>
      <c r="AG82" s="12"/>
      <c r="AH82" s="12"/>
      <c r="AK82" s="10">
        <f t="shared" si="31"/>
        <v>4113079</v>
      </c>
      <c r="AL82">
        <f t="shared" si="32"/>
        <v>0.10542199651404702</v>
      </c>
      <c r="AM82">
        <f t="shared" si="33"/>
        <v>3.525485408862801E-2</v>
      </c>
      <c r="AN82">
        <f t="shared" si="34"/>
        <v>4.1422010129151421E-2</v>
      </c>
      <c r="AO82">
        <f t="shared" si="35"/>
        <v>1.1605903995522575E-2</v>
      </c>
      <c r="AP82">
        <f t="shared" si="36"/>
        <v>0.52681677157185647</v>
      </c>
      <c r="AQ82">
        <f t="shared" si="37"/>
        <v>4.7508448050718209E-2</v>
      </c>
      <c r="AR82">
        <f t="shared" si="38"/>
        <v>1.9944912315080745E-2</v>
      </c>
      <c r="AS82">
        <f t="shared" si="39"/>
        <v>5.4589274847383186E-3</v>
      </c>
      <c r="AT82">
        <f t="shared" si="40"/>
        <v>7.97288357456786E-2</v>
      </c>
      <c r="AU82">
        <f t="shared" si="41"/>
        <v>9.4051196196328832E-3</v>
      </c>
      <c r="AV82">
        <f t="shared" si="42"/>
        <v>6.096162996139875E-3</v>
      </c>
      <c r="AW82">
        <f t="shared" si="43"/>
        <v>2.8139503277228566E-3</v>
      </c>
      <c r="AX82">
        <f t="shared" si="44"/>
        <v>1.7390864605323652E-3</v>
      </c>
      <c r="AY82">
        <f t="shared" si="45"/>
        <v>0</v>
      </c>
      <c r="AZ82">
        <f t="shared" si="46"/>
        <v>9.217838996041651E-2</v>
      </c>
      <c r="BA82">
        <f t="shared" si="47"/>
        <v>1.091080429041115E-2</v>
      </c>
      <c r="BB82">
        <f t="shared" si="48"/>
        <v>3.693826449722945E-3</v>
      </c>
    </row>
    <row r="83" spans="1:54" x14ac:dyDescent="0.2">
      <c r="A83">
        <v>194</v>
      </c>
      <c r="B83" s="8">
        <v>43959</v>
      </c>
      <c r="C83" s="9" t="s">
        <v>23</v>
      </c>
      <c r="D83">
        <v>20050082</v>
      </c>
      <c r="E83" s="10">
        <v>388769</v>
      </c>
      <c r="F83" s="10">
        <v>134518</v>
      </c>
      <c r="G83" s="10">
        <v>151129</v>
      </c>
      <c r="H83" s="10">
        <v>43566</v>
      </c>
      <c r="I83" s="10">
        <v>1924994</v>
      </c>
      <c r="J83" s="11">
        <v>172420</v>
      </c>
      <c r="K83" s="10">
        <v>81540</v>
      </c>
      <c r="L83" s="10">
        <v>24412</v>
      </c>
      <c r="M83" t="s">
        <v>39</v>
      </c>
      <c r="N83" t="s">
        <v>39</v>
      </c>
      <c r="O83" t="s">
        <v>39</v>
      </c>
      <c r="P83" t="s">
        <v>39</v>
      </c>
      <c r="Q83" s="10">
        <v>308179</v>
      </c>
      <c r="R83" s="10">
        <v>40971</v>
      </c>
      <c r="S83" s="10">
        <v>21495</v>
      </c>
      <c r="T83" s="10">
        <v>10644</v>
      </c>
      <c r="U83" s="10">
        <v>6388</v>
      </c>
      <c r="V83" s="10"/>
      <c r="W83" s="10">
        <v>346951</v>
      </c>
      <c r="X83" s="10">
        <v>41083</v>
      </c>
      <c r="Y83" s="10">
        <v>14379</v>
      </c>
      <c r="Z83" s="10"/>
      <c r="AA83" s="15">
        <f t="shared" si="25"/>
        <v>0.73183981117669694</v>
      </c>
      <c r="AB83" s="14">
        <f t="shared" si="26"/>
        <v>30.34939738813037</v>
      </c>
      <c r="AC83" s="14">
        <f t="shared" si="27"/>
        <v>-0.13558396912642975</v>
      </c>
      <c r="AD83" s="14">
        <f t="shared" si="28"/>
        <v>4.7325153413564691E-2</v>
      </c>
      <c r="AE83" s="14">
        <f t="shared" si="29"/>
        <v>5.6942098026654993</v>
      </c>
      <c r="AF83" s="12">
        <f t="shared" si="30"/>
        <v>0.29411044254096097</v>
      </c>
      <c r="AG83" s="12"/>
      <c r="AH83" s="12"/>
      <c r="AK83" s="10">
        <f t="shared" si="31"/>
        <v>3711438</v>
      </c>
      <c r="AL83">
        <f t="shared" si="32"/>
        <v>0.10474888708904742</v>
      </c>
      <c r="AM83">
        <f t="shared" si="33"/>
        <v>3.6244172743825978E-2</v>
      </c>
      <c r="AN83">
        <f t="shared" si="34"/>
        <v>4.0719796477807255E-2</v>
      </c>
      <c r="AO83">
        <f t="shared" si="35"/>
        <v>1.1738307362267671E-2</v>
      </c>
      <c r="AP83">
        <f t="shared" si="36"/>
        <v>0.51866527205897017</v>
      </c>
      <c r="AQ83">
        <f t="shared" si="37"/>
        <v>4.6456386985314048E-2</v>
      </c>
      <c r="AR83">
        <f t="shared" si="38"/>
        <v>2.1969921092579212E-2</v>
      </c>
      <c r="AS83">
        <f t="shared" si="39"/>
        <v>6.5775044605352424E-3</v>
      </c>
      <c r="AT83">
        <f t="shared" si="40"/>
        <v>8.3034931474000109E-2</v>
      </c>
      <c r="AU83">
        <f t="shared" si="41"/>
        <v>1.1039117452588457E-2</v>
      </c>
      <c r="AV83">
        <f t="shared" si="42"/>
        <v>5.791555725839957E-3</v>
      </c>
      <c r="AW83">
        <f t="shared" si="43"/>
        <v>2.8678910977362414E-3</v>
      </c>
      <c r="AX83">
        <f t="shared" si="44"/>
        <v>1.7211657583933774E-3</v>
      </c>
      <c r="AY83">
        <f t="shared" si="45"/>
        <v>0</v>
      </c>
      <c r="AZ83">
        <f t="shared" si="46"/>
        <v>9.3481556205438437E-2</v>
      </c>
      <c r="BA83">
        <f t="shared" si="47"/>
        <v>1.1069294435202744E-2</v>
      </c>
      <c r="BB83">
        <f t="shared" si="48"/>
        <v>3.8742395804537218E-3</v>
      </c>
    </row>
    <row r="84" spans="1:54" x14ac:dyDescent="0.2">
      <c r="A84">
        <v>213</v>
      </c>
      <c r="B84" s="8">
        <v>44012</v>
      </c>
      <c r="C84" s="9" t="s">
        <v>23</v>
      </c>
      <c r="D84">
        <v>20060059</v>
      </c>
      <c r="E84" s="10">
        <v>1049090</v>
      </c>
      <c r="F84" s="10">
        <v>342684</v>
      </c>
      <c r="G84" s="10">
        <v>415567</v>
      </c>
      <c r="H84" s="10">
        <v>112026</v>
      </c>
      <c r="I84" s="10">
        <v>5796720</v>
      </c>
      <c r="J84" s="11">
        <v>409751</v>
      </c>
      <c r="K84" s="10">
        <v>211195</v>
      </c>
      <c r="L84" s="10">
        <v>58296</v>
      </c>
      <c r="M84" t="s">
        <v>39</v>
      </c>
      <c r="N84" t="s">
        <v>39</v>
      </c>
      <c r="O84" t="s">
        <v>39</v>
      </c>
      <c r="P84" t="s">
        <v>39</v>
      </c>
      <c r="Q84" s="10">
        <v>887985</v>
      </c>
      <c r="R84" s="10">
        <v>113503</v>
      </c>
      <c r="S84" s="10">
        <v>65701</v>
      </c>
      <c r="T84" s="10">
        <v>28082</v>
      </c>
      <c r="U84" s="10">
        <v>18150</v>
      </c>
      <c r="V84" s="10">
        <v>5260</v>
      </c>
      <c r="W84" s="10">
        <v>1049510</v>
      </c>
      <c r="X84" s="10">
        <v>121100</v>
      </c>
      <c r="Y84" s="10">
        <v>42872</v>
      </c>
      <c r="Z84" s="10"/>
      <c r="AA84" s="15">
        <f t="shared" si="25"/>
        <v>0.73228398128790928</v>
      </c>
      <c r="AB84" s="14">
        <f t="shared" si="26"/>
        <v>30.374359748380499</v>
      </c>
      <c r="AC84" s="14">
        <f t="shared" si="27"/>
        <v>-0.13532046595103378</v>
      </c>
      <c r="AD84" s="14">
        <f t="shared" si="28"/>
        <v>3.2241497804707114E-2</v>
      </c>
      <c r="AE84" s="14">
        <f t="shared" si="29"/>
        <v>6.0789774428113805</v>
      </c>
      <c r="AF84" s="12">
        <f t="shared" si="30"/>
        <v>0.28587276735143818</v>
      </c>
      <c r="AG84" s="12"/>
      <c r="AH84" s="12"/>
      <c r="AI84" t="s">
        <v>18</v>
      </c>
      <c r="AK84" s="10">
        <f t="shared" si="31"/>
        <v>10727492</v>
      </c>
      <c r="AL84">
        <f t="shared" si="32"/>
        <v>9.7794526437307058E-2</v>
      </c>
      <c r="AM84">
        <f t="shared" si="33"/>
        <v>3.1944465677532084E-2</v>
      </c>
      <c r="AN84">
        <f t="shared" si="34"/>
        <v>3.8738504768868622E-2</v>
      </c>
      <c r="AO84">
        <f t="shared" si="35"/>
        <v>1.0442888235199803E-2</v>
      </c>
      <c r="AP84">
        <f t="shared" si="36"/>
        <v>0.5403611580414136</v>
      </c>
      <c r="AQ84">
        <f t="shared" si="37"/>
        <v>3.8196346359428653E-2</v>
      </c>
      <c r="AR84">
        <f t="shared" si="38"/>
        <v>1.9687267070439204E-2</v>
      </c>
      <c r="AS84">
        <f t="shared" si="39"/>
        <v>5.4342618013604668E-3</v>
      </c>
      <c r="AT84">
        <f t="shared" si="40"/>
        <v>8.2776570702639538E-2</v>
      </c>
      <c r="AU84">
        <f t="shared" si="41"/>
        <v>1.0580571861531102E-2</v>
      </c>
      <c r="AV84">
        <f t="shared" si="42"/>
        <v>6.1245443016876636E-3</v>
      </c>
      <c r="AW84">
        <f t="shared" si="43"/>
        <v>2.6177600505318485E-3</v>
      </c>
      <c r="AX84">
        <f t="shared" si="44"/>
        <v>1.6919145686615288E-3</v>
      </c>
      <c r="AY84">
        <f t="shared" si="45"/>
        <v>4.903289603944706E-4</v>
      </c>
      <c r="AZ84">
        <f t="shared" si="46"/>
        <v>9.7833678179391786E-2</v>
      </c>
      <c r="BA84">
        <f t="shared" si="47"/>
        <v>1.1288752301097032E-2</v>
      </c>
      <c r="BB84">
        <f t="shared" si="48"/>
        <v>3.99646068251554E-3</v>
      </c>
    </row>
    <row r="85" spans="1:54" x14ac:dyDescent="0.2">
      <c r="A85">
        <v>215</v>
      </c>
      <c r="B85" s="8">
        <v>44013</v>
      </c>
      <c r="C85" s="9" t="s">
        <v>23</v>
      </c>
      <c r="D85">
        <v>20060061</v>
      </c>
      <c r="E85" s="10">
        <v>1245900</v>
      </c>
      <c r="F85" s="10">
        <v>407628</v>
      </c>
      <c r="G85" s="10">
        <v>469842</v>
      </c>
      <c r="H85" s="10">
        <v>120306</v>
      </c>
      <c r="I85" s="10">
        <v>6705060</v>
      </c>
      <c r="J85" s="11">
        <v>492824</v>
      </c>
      <c r="K85" s="10">
        <v>249795</v>
      </c>
      <c r="L85" s="10">
        <v>71936</v>
      </c>
      <c r="M85" t="s">
        <v>39</v>
      </c>
      <c r="N85" t="s">
        <v>39</v>
      </c>
      <c r="O85" t="s">
        <v>39</v>
      </c>
      <c r="P85" t="s">
        <v>39</v>
      </c>
      <c r="Q85" s="10">
        <v>1061330</v>
      </c>
      <c r="R85" s="10">
        <v>139143</v>
      </c>
      <c r="S85" s="10">
        <v>73488</v>
      </c>
      <c r="T85" s="10">
        <v>32283</v>
      </c>
      <c r="U85" s="10">
        <v>21430</v>
      </c>
      <c r="V85" s="10">
        <v>5611</v>
      </c>
      <c r="W85" s="10">
        <v>1242890</v>
      </c>
      <c r="X85" s="10">
        <v>146061</v>
      </c>
      <c r="Y85" s="10">
        <v>50098</v>
      </c>
      <c r="Z85" s="10"/>
      <c r="AA85" s="15">
        <f t="shared" si="25"/>
        <v>0.72653428149738364</v>
      </c>
      <c r="AB85" s="14">
        <f t="shared" si="26"/>
        <v>30.05122662015296</v>
      </c>
      <c r="AC85" s="14">
        <f t="shared" si="27"/>
        <v>-0.13874388871091711</v>
      </c>
      <c r="AD85" s="14">
        <f t="shared" si="28"/>
        <v>3.5584174754655945E-2</v>
      </c>
      <c r="AE85" s="14">
        <f t="shared" si="29"/>
        <v>6.0083347150108342</v>
      </c>
      <c r="AF85" s="12">
        <f t="shared" si="30"/>
        <v>0.29197983475242323</v>
      </c>
      <c r="AG85" s="12"/>
      <c r="AH85" s="12"/>
      <c r="AI85" t="s">
        <v>18</v>
      </c>
      <c r="AK85" s="10">
        <f t="shared" si="31"/>
        <v>12535625</v>
      </c>
      <c r="AL85">
        <f t="shared" si="32"/>
        <v>9.9388742085057588E-2</v>
      </c>
      <c r="AM85">
        <f t="shared" si="33"/>
        <v>3.2517564939921223E-2</v>
      </c>
      <c r="AN85">
        <f t="shared" si="34"/>
        <v>3.7480540459689883E-2</v>
      </c>
      <c r="AO85">
        <f t="shared" si="35"/>
        <v>9.5971281846736808E-3</v>
      </c>
      <c r="AP85">
        <f t="shared" si="36"/>
        <v>0.53488039088597494</v>
      </c>
      <c r="AQ85">
        <f t="shared" si="37"/>
        <v>3.9313875454953386E-2</v>
      </c>
      <c r="AR85">
        <f t="shared" si="38"/>
        <v>1.9926808595502818E-2</v>
      </c>
      <c r="AS85">
        <f t="shared" si="39"/>
        <v>5.7385252031709631E-3</v>
      </c>
      <c r="AT85">
        <f t="shared" si="40"/>
        <v>8.4665104452310916E-2</v>
      </c>
      <c r="AU85">
        <f t="shared" si="41"/>
        <v>1.1099805554170613E-2</v>
      </c>
      <c r="AV85">
        <f t="shared" si="42"/>
        <v>5.8623323527945354E-3</v>
      </c>
      <c r="AW85">
        <f t="shared" si="43"/>
        <v>2.5753003938774493E-3</v>
      </c>
      <c r="AX85">
        <f t="shared" si="44"/>
        <v>1.7095278456399261E-3</v>
      </c>
      <c r="AY85">
        <f t="shared" si="45"/>
        <v>4.4760432766615147E-4</v>
      </c>
      <c r="AZ85">
        <f t="shared" si="46"/>
        <v>9.9148626414718055E-2</v>
      </c>
      <c r="BA85">
        <f t="shared" si="47"/>
        <v>1.1651672732711772E-2</v>
      </c>
      <c r="BB85">
        <f t="shared" si="48"/>
        <v>3.9964501171660767E-3</v>
      </c>
    </row>
    <row r="86" spans="1:54" x14ac:dyDescent="0.2">
      <c r="A86">
        <v>216</v>
      </c>
      <c r="B86" s="8">
        <v>44013</v>
      </c>
      <c r="C86" s="9" t="s">
        <v>23</v>
      </c>
      <c r="D86">
        <v>20070001</v>
      </c>
      <c r="E86" s="10">
        <v>2462300</v>
      </c>
      <c r="F86" s="10">
        <v>799029</v>
      </c>
      <c r="G86" s="10">
        <v>944969</v>
      </c>
      <c r="H86" s="10">
        <v>256090</v>
      </c>
      <c r="I86" s="10">
        <v>13331000</v>
      </c>
      <c r="J86" s="11">
        <v>944640</v>
      </c>
      <c r="K86" s="10">
        <v>426042</v>
      </c>
      <c r="L86" s="10">
        <v>125543</v>
      </c>
      <c r="M86" t="s">
        <v>39</v>
      </c>
      <c r="N86" t="s">
        <v>39</v>
      </c>
      <c r="O86" t="s">
        <v>39</v>
      </c>
      <c r="P86" t="s">
        <v>39</v>
      </c>
      <c r="Q86" s="10">
        <v>1889113</v>
      </c>
      <c r="R86" s="10">
        <v>246557</v>
      </c>
      <c r="S86" s="10">
        <v>133894</v>
      </c>
      <c r="T86" s="10">
        <v>59634</v>
      </c>
      <c r="U86" s="10">
        <v>37383</v>
      </c>
      <c r="V86" s="10">
        <v>10629</v>
      </c>
      <c r="W86" s="10">
        <v>2261957</v>
      </c>
      <c r="X86" s="10">
        <v>250964</v>
      </c>
      <c r="Y86" s="10">
        <v>86497</v>
      </c>
      <c r="Z86" s="10"/>
      <c r="AA86" s="15">
        <f t="shared" si="25"/>
        <v>0.72865779114403773</v>
      </c>
      <c r="AB86" s="14">
        <f t="shared" si="26"/>
        <v>30.170567862294924</v>
      </c>
      <c r="AC86" s="14">
        <f t="shared" si="27"/>
        <v>-0.13747638706111662</v>
      </c>
      <c r="AD86" s="14">
        <f t="shared" si="28"/>
        <v>3.0519694599891133E-2</v>
      </c>
      <c r="AE86" s="14">
        <f t="shared" si="29"/>
        <v>6.1075042712717487</v>
      </c>
      <c r="AF86" s="12">
        <f t="shared" si="30"/>
        <v>0.27074149905920131</v>
      </c>
      <c r="AG86" s="12"/>
      <c r="AH86" s="12"/>
      <c r="AI86" t="s">
        <v>18</v>
      </c>
      <c r="AK86" s="10">
        <f t="shared" si="31"/>
        <v>24266241</v>
      </c>
      <c r="AL86">
        <f t="shared" si="32"/>
        <v>0.10147018650313412</v>
      </c>
      <c r="AM86">
        <f t="shared" si="33"/>
        <v>3.2927596820620054E-2</v>
      </c>
      <c r="AN86">
        <f t="shared" si="34"/>
        <v>3.894171330450398E-2</v>
      </c>
      <c r="AO86">
        <f t="shared" si="35"/>
        <v>1.0553344459077943E-2</v>
      </c>
      <c r="AP86">
        <f t="shared" si="36"/>
        <v>0.54936403211358531</v>
      </c>
      <c r="AQ86">
        <f t="shared" si="37"/>
        <v>3.8928155374373809E-2</v>
      </c>
      <c r="AR86">
        <f t="shared" si="38"/>
        <v>1.7556983794894315E-2</v>
      </c>
      <c r="AS86">
        <f t="shared" si="39"/>
        <v>5.1735660253271198E-3</v>
      </c>
      <c r="AT86">
        <f t="shared" si="40"/>
        <v>7.7849428759897338E-2</v>
      </c>
      <c r="AU86">
        <f t="shared" si="41"/>
        <v>1.0160494161415441E-2</v>
      </c>
      <c r="AV86">
        <f t="shared" si="42"/>
        <v>5.5177066773547659E-3</v>
      </c>
      <c r="AW86">
        <f t="shared" si="43"/>
        <v>2.4574881622580111E-3</v>
      </c>
      <c r="AX86">
        <f t="shared" si="44"/>
        <v>1.5405352646089684E-3</v>
      </c>
      <c r="AY86">
        <f t="shared" si="45"/>
        <v>4.3801592508703756E-4</v>
      </c>
      <c r="AZ86">
        <f t="shared" si="46"/>
        <v>9.3214148825110574E-2</v>
      </c>
      <c r="BA86">
        <f t="shared" si="47"/>
        <v>1.0342104489937276E-2</v>
      </c>
      <c r="BB86">
        <f t="shared" si="48"/>
        <v>3.5644993388139513E-3</v>
      </c>
    </row>
    <row r="87" spans="1:54" x14ac:dyDescent="0.2">
      <c r="A87">
        <v>217</v>
      </c>
      <c r="B87" s="8">
        <v>44015</v>
      </c>
      <c r="C87" s="9" t="s">
        <v>23</v>
      </c>
      <c r="D87">
        <v>20070023</v>
      </c>
      <c r="E87" s="10">
        <v>2080630</v>
      </c>
      <c r="F87" s="10">
        <v>678541</v>
      </c>
      <c r="G87" s="10">
        <v>800410</v>
      </c>
      <c r="H87" s="10">
        <v>206939</v>
      </c>
      <c r="I87" s="10">
        <v>11205400</v>
      </c>
      <c r="J87" s="11">
        <v>817342</v>
      </c>
      <c r="K87" s="10">
        <v>388873</v>
      </c>
      <c r="L87" s="10">
        <v>109266</v>
      </c>
      <c r="M87" t="s">
        <v>39</v>
      </c>
      <c r="N87" t="s">
        <v>39</v>
      </c>
      <c r="O87" t="s">
        <v>39</v>
      </c>
      <c r="P87" t="s">
        <v>39</v>
      </c>
      <c r="Q87" s="10">
        <v>1613580</v>
      </c>
      <c r="R87" s="10">
        <v>216307</v>
      </c>
      <c r="S87" s="10">
        <v>111932</v>
      </c>
      <c r="T87" s="10">
        <v>53390</v>
      </c>
      <c r="U87" s="10">
        <v>33707</v>
      </c>
      <c r="V87" s="10">
        <v>8723</v>
      </c>
      <c r="W87" s="10">
        <v>1965120</v>
      </c>
      <c r="X87" s="10">
        <v>222588</v>
      </c>
      <c r="Y87" s="10">
        <v>77074</v>
      </c>
      <c r="Z87" s="10"/>
      <c r="AA87" s="15">
        <f t="shared" si="25"/>
        <v>0.72893403408074042</v>
      </c>
      <c r="AB87" s="14">
        <f t="shared" si="26"/>
        <v>30.186092715337615</v>
      </c>
      <c r="AC87" s="14">
        <f t="shared" si="27"/>
        <v>-0.13731177199888192</v>
      </c>
      <c r="AD87" s="14">
        <f t="shared" si="28"/>
        <v>3.4360095355068475E-2</v>
      </c>
      <c r="AE87" s="14">
        <f t="shared" si="29"/>
        <v>6.3100042495042263</v>
      </c>
      <c r="AF87" s="12">
        <f t="shared" si="30"/>
        <v>0.27700314597253189</v>
      </c>
      <c r="AG87" s="12"/>
      <c r="AH87" s="12"/>
      <c r="AK87" s="10">
        <f t="shared" si="31"/>
        <v>20589822</v>
      </c>
      <c r="AL87">
        <f t="shared" si="32"/>
        <v>0.10105138354280091</v>
      </c>
      <c r="AM87">
        <f t="shared" si="33"/>
        <v>3.295516590672809E-2</v>
      </c>
      <c r="AN87">
        <f t="shared" si="34"/>
        <v>3.88740611744968E-2</v>
      </c>
      <c r="AO87">
        <f t="shared" si="35"/>
        <v>1.0050548275745171E-2</v>
      </c>
      <c r="AP87">
        <f t="shared" si="36"/>
        <v>0.54422034342987524</v>
      </c>
      <c r="AQ87">
        <f t="shared" si="37"/>
        <v>3.9696409225878686E-2</v>
      </c>
      <c r="AR87">
        <f t="shared" si="38"/>
        <v>1.8886661574830516E-2</v>
      </c>
      <c r="AS87">
        <f t="shared" si="39"/>
        <v>5.3067967270430992E-3</v>
      </c>
      <c r="AT87">
        <f t="shared" si="40"/>
        <v>7.8367846016347303E-2</v>
      </c>
      <c r="AU87">
        <f t="shared" si="41"/>
        <v>1.0505530353783534E-2</v>
      </c>
      <c r="AV87">
        <f t="shared" si="42"/>
        <v>5.4362781766641791E-3</v>
      </c>
      <c r="AW87">
        <f t="shared" si="43"/>
        <v>2.5930287304086457E-3</v>
      </c>
      <c r="AX87">
        <f t="shared" si="44"/>
        <v>1.6370709761356849E-3</v>
      </c>
      <c r="AY87">
        <f t="shared" si="45"/>
        <v>4.2365592087197258E-4</v>
      </c>
      <c r="AZ87">
        <f t="shared" si="46"/>
        <v>9.5441330187312934E-2</v>
      </c>
      <c r="BA87">
        <f t="shared" si="47"/>
        <v>1.0810583986592988E-2</v>
      </c>
      <c r="BB87">
        <f t="shared" si="48"/>
        <v>3.7433057944842845E-3</v>
      </c>
    </row>
    <row r="88" spans="1:54" x14ac:dyDescent="0.2">
      <c r="A88">
        <v>218</v>
      </c>
      <c r="B88" s="8">
        <v>44019</v>
      </c>
      <c r="C88" s="9" t="s">
        <v>23</v>
      </c>
      <c r="D88">
        <v>20070058</v>
      </c>
      <c r="E88" s="10">
        <v>2793180</v>
      </c>
      <c r="F88" s="10">
        <v>903503</v>
      </c>
      <c r="G88" s="10">
        <v>1085430</v>
      </c>
      <c r="H88" s="10">
        <v>287028</v>
      </c>
      <c r="I88" s="10">
        <v>15074800</v>
      </c>
      <c r="J88" s="11">
        <v>1138150</v>
      </c>
      <c r="K88" s="10">
        <v>528864</v>
      </c>
      <c r="L88" s="10">
        <v>155998</v>
      </c>
      <c r="M88" t="s">
        <v>39</v>
      </c>
      <c r="N88" t="s">
        <v>39</v>
      </c>
      <c r="O88" t="s">
        <v>39</v>
      </c>
      <c r="P88" t="s">
        <v>39</v>
      </c>
      <c r="Q88" s="10">
        <v>2263320</v>
      </c>
      <c r="R88" s="10">
        <v>256973</v>
      </c>
      <c r="S88" s="10">
        <v>146767</v>
      </c>
      <c r="T88" s="10">
        <v>71395</v>
      </c>
      <c r="U88" s="10">
        <v>44066</v>
      </c>
      <c r="V88" s="10">
        <v>15284</v>
      </c>
      <c r="W88" s="10">
        <v>2753080</v>
      </c>
      <c r="X88" s="10">
        <v>301887</v>
      </c>
      <c r="Y88" s="10">
        <v>99978</v>
      </c>
      <c r="Z88" s="10"/>
      <c r="AA88" s="15">
        <f t="shared" si="25"/>
        <v>0.73536214844801473</v>
      </c>
      <c r="AB88" s="14">
        <f t="shared" si="26"/>
        <v>30.547352742778429</v>
      </c>
      <c r="AC88" s="14">
        <f t="shared" si="27"/>
        <v>-0.13349872848297012</v>
      </c>
      <c r="AD88" s="14">
        <f t="shared" si="28"/>
        <v>4.2614092479183796E-2</v>
      </c>
      <c r="AE88" s="14">
        <f t="shared" si="29"/>
        <v>6.2065258620118229</v>
      </c>
      <c r="AF88" s="12">
        <f t="shared" si="30"/>
        <v>0.28327985000738126</v>
      </c>
      <c r="AG88" s="12"/>
      <c r="AH88" s="12"/>
      <c r="AK88" s="10">
        <f t="shared" si="31"/>
        <v>27919703</v>
      </c>
      <c r="AL88">
        <f t="shared" si="32"/>
        <v>0.10004332782479813</v>
      </c>
      <c r="AM88">
        <f t="shared" si="33"/>
        <v>3.2360766874919837E-2</v>
      </c>
      <c r="AN88">
        <f t="shared" si="34"/>
        <v>3.8876846218600533E-2</v>
      </c>
      <c r="AO88">
        <f t="shared" si="35"/>
        <v>1.0280481851830588E-2</v>
      </c>
      <c r="AP88">
        <f t="shared" si="36"/>
        <v>0.53993411033061489</v>
      </c>
      <c r="AQ88">
        <f t="shared" si="37"/>
        <v>4.0765118454161205E-2</v>
      </c>
      <c r="AR88">
        <f t="shared" si="38"/>
        <v>1.89423218434666E-2</v>
      </c>
      <c r="AS88">
        <f t="shared" si="39"/>
        <v>5.587380352864069E-3</v>
      </c>
      <c r="AT88">
        <f t="shared" si="40"/>
        <v>8.1065332249415409E-2</v>
      </c>
      <c r="AU88">
        <f t="shared" si="41"/>
        <v>9.2040019193613907E-3</v>
      </c>
      <c r="AV88">
        <f t="shared" si="42"/>
        <v>5.2567536266413719E-3</v>
      </c>
      <c r="AW88">
        <f t="shared" si="43"/>
        <v>2.5571547089881293E-3</v>
      </c>
      <c r="AX88">
        <f t="shared" si="44"/>
        <v>1.5783119182893888E-3</v>
      </c>
      <c r="AY88">
        <f t="shared" si="45"/>
        <v>5.4742702671299907E-4</v>
      </c>
      <c r="AZ88">
        <f t="shared" si="46"/>
        <v>9.8607066128174783E-2</v>
      </c>
      <c r="BA88">
        <f t="shared" si="47"/>
        <v>1.0812686653579373E-2</v>
      </c>
      <c r="BB88">
        <f t="shared" si="48"/>
        <v>3.5809120175812757E-3</v>
      </c>
    </row>
    <row r="89" spans="1:54" x14ac:dyDescent="0.2">
      <c r="A89">
        <v>220</v>
      </c>
      <c r="B89" s="8">
        <v>44050</v>
      </c>
      <c r="C89" s="9" t="s">
        <v>23</v>
      </c>
      <c r="D89">
        <v>20080003</v>
      </c>
      <c r="E89" s="10">
        <v>5013399</v>
      </c>
      <c r="F89" s="10">
        <v>1588810</v>
      </c>
      <c r="G89" s="10">
        <v>1874740</v>
      </c>
      <c r="H89" s="10">
        <v>476199</v>
      </c>
      <c r="I89" s="10">
        <v>26746600</v>
      </c>
      <c r="J89" s="11">
        <v>1961990</v>
      </c>
      <c r="K89" s="10">
        <v>910032</v>
      </c>
      <c r="L89" s="10">
        <v>267235</v>
      </c>
      <c r="M89" t="s">
        <v>39</v>
      </c>
      <c r="N89" t="s">
        <v>39</v>
      </c>
      <c r="O89" t="s">
        <v>39</v>
      </c>
      <c r="P89" t="s">
        <v>39</v>
      </c>
      <c r="Q89" s="10">
        <v>4196190</v>
      </c>
      <c r="R89" s="10">
        <v>453285</v>
      </c>
      <c r="S89" s="10">
        <v>256305</v>
      </c>
      <c r="T89" s="10">
        <v>127793</v>
      </c>
      <c r="U89" s="10">
        <v>75255</v>
      </c>
      <c r="V89" s="10">
        <v>23356</v>
      </c>
      <c r="W89" s="10">
        <v>4885640</v>
      </c>
      <c r="X89" s="10">
        <v>533837</v>
      </c>
      <c r="Y89" s="10">
        <v>178956</v>
      </c>
      <c r="Z89" s="10"/>
      <c r="AA89" s="15">
        <f t="shared" si="25"/>
        <v>0.73078951814033122</v>
      </c>
      <c r="AB89" s="14">
        <f t="shared" si="26"/>
        <v>30.290370919486612</v>
      </c>
      <c r="AC89" s="14">
        <f t="shared" si="27"/>
        <v>-0.13620769044711437</v>
      </c>
      <c r="AD89" s="14">
        <f t="shared" si="28"/>
        <v>3.9303754831591119E-2</v>
      </c>
      <c r="AE89" s="14">
        <f t="shared" si="29"/>
        <v>5.7856965166943173</v>
      </c>
      <c r="AF89" s="12">
        <f t="shared" si="30"/>
        <v>0.28597632471699314</v>
      </c>
      <c r="AG89" s="12"/>
      <c r="AH89" s="12"/>
      <c r="AK89" s="10">
        <f t="shared" si="31"/>
        <v>49569622</v>
      </c>
      <c r="AL89">
        <f t="shared" si="32"/>
        <v>0.10113853601707917</v>
      </c>
      <c r="AM89">
        <f t="shared" si="33"/>
        <v>3.2052090290299165E-2</v>
      </c>
      <c r="AN89">
        <f t="shared" si="34"/>
        <v>3.7820340853113629E-2</v>
      </c>
      <c r="AO89">
        <f t="shared" si="35"/>
        <v>9.606669988324705E-3</v>
      </c>
      <c r="AP89">
        <f t="shared" si="36"/>
        <v>0.53957643655220933</v>
      </c>
      <c r="AQ89">
        <f t="shared" si="37"/>
        <v>3.9580491455028649E-2</v>
      </c>
      <c r="AR89">
        <f t="shared" si="38"/>
        <v>1.8358663295838729E-2</v>
      </c>
      <c r="AS89">
        <f t="shared" si="39"/>
        <v>5.3911042533267657E-3</v>
      </c>
      <c r="AT89">
        <f t="shared" si="40"/>
        <v>8.4652451051573485E-2</v>
      </c>
      <c r="AU89">
        <f t="shared" si="41"/>
        <v>9.1444110669232047E-3</v>
      </c>
      <c r="AV89">
        <f t="shared" si="42"/>
        <v>5.1706063039980415E-3</v>
      </c>
      <c r="AW89">
        <f t="shared" si="43"/>
        <v>2.5780507263097547E-3</v>
      </c>
      <c r="AX89">
        <f t="shared" si="44"/>
        <v>1.5181677197377056E-3</v>
      </c>
      <c r="AY89">
        <f t="shared" si="45"/>
        <v>4.7117567287481029E-4</v>
      </c>
      <c r="AZ89">
        <f t="shared" si="46"/>
        <v>9.8561171194728903E-2</v>
      </c>
      <c r="BA89">
        <f t="shared" si="47"/>
        <v>1.0769438588819579E-2</v>
      </c>
      <c r="BB89">
        <f t="shared" si="48"/>
        <v>3.6101949698143752E-3</v>
      </c>
    </row>
    <row r="90" spans="1:54" x14ac:dyDescent="0.2">
      <c r="A90">
        <v>221</v>
      </c>
      <c r="B90" s="8">
        <v>44076</v>
      </c>
      <c r="C90" s="9" t="s">
        <v>23</v>
      </c>
      <c r="D90">
        <v>20090003</v>
      </c>
      <c r="E90" s="10">
        <v>11161505</v>
      </c>
      <c r="F90" s="10">
        <v>3728560</v>
      </c>
      <c r="G90" s="10">
        <v>4453160</v>
      </c>
      <c r="H90" s="10">
        <v>1136910</v>
      </c>
      <c r="I90" s="10">
        <v>65996400</v>
      </c>
      <c r="J90" s="11">
        <v>4847510</v>
      </c>
      <c r="K90" s="10">
        <v>2075500</v>
      </c>
      <c r="L90" s="10">
        <v>543533</v>
      </c>
      <c r="M90" t="s">
        <v>39</v>
      </c>
      <c r="N90" t="s">
        <v>39</v>
      </c>
      <c r="O90" t="s">
        <v>39</v>
      </c>
      <c r="P90" t="s">
        <v>39</v>
      </c>
      <c r="Q90" s="10">
        <v>9527780</v>
      </c>
      <c r="R90" s="10">
        <v>1157810</v>
      </c>
      <c r="S90" s="10">
        <v>588943</v>
      </c>
      <c r="T90" s="10">
        <v>286867</v>
      </c>
      <c r="U90" s="10">
        <v>178686</v>
      </c>
      <c r="V90" s="10">
        <v>46153</v>
      </c>
      <c r="W90" s="10">
        <v>11289600</v>
      </c>
      <c r="X90" s="10">
        <v>1208890</v>
      </c>
      <c r="Y90" s="10">
        <v>391791</v>
      </c>
      <c r="Z90" s="10"/>
      <c r="AA90" s="15">
        <f t="shared" si="25"/>
        <v>0.73679774448085367</v>
      </c>
      <c r="AB90" s="14">
        <f t="shared" si="26"/>
        <v>30.628033239823978</v>
      </c>
      <c r="AC90" s="14">
        <f t="shared" si="27"/>
        <v>-0.13265171229141706</v>
      </c>
      <c r="AD90" s="14">
        <f t="shared" si="28"/>
        <v>4.9247748966528601E-2</v>
      </c>
      <c r="AE90" s="14">
        <f t="shared" si="29"/>
        <v>5.9003980761994459</v>
      </c>
      <c r="AF90" s="12">
        <f t="shared" si="30"/>
        <v>0.27148751366904716</v>
      </c>
      <c r="AG90" s="12"/>
      <c r="AH90" s="12"/>
      <c r="AK90" s="10">
        <f t="shared" si="31"/>
        <v>118619598</v>
      </c>
      <c r="AL90">
        <f t="shared" si="32"/>
        <v>9.4094948795897956E-2</v>
      </c>
      <c r="AM90">
        <f t="shared" si="33"/>
        <v>3.1432917181189568E-2</v>
      </c>
      <c r="AN90">
        <f t="shared" si="34"/>
        <v>3.7541519909720149E-2</v>
      </c>
      <c r="AO90">
        <f t="shared" si="35"/>
        <v>9.5845039029722554E-3</v>
      </c>
      <c r="AP90">
        <f t="shared" si="36"/>
        <v>0.55637012022246102</v>
      </c>
      <c r="AQ90">
        <f t="shared" si="37"/>
        <v>4.0866012714020496E-2</v>
      </c>
      <c r="AR90">
        <f t="shared" si="38"/>
        <v>1.7497108698682321E-2</v>
      </c>
      <c r="AS90">
        <f t="shared" si="39"/>
        <v>4.5821517621396765E-3</v>
      </c>
      <c r="AT90">
        <f t="shared" si="40"/>
        <v>8.0322140359976604E-2</v>
      </c>
      <c r="AU90">
        <f t="shared" si="41"/>
        <v>9.7606973849295973E-3</v>
      </c>
      <c r="AV90">
        <f t="shared" si="42"/>
        <v>4.9649721456651707E-3</v>
      </c>
      <c r="AW90">
        <f t="shared" si="43"/>
        <v>2.4183777793615521E-3</v>
      </c>
      <c r="AX90">
        <f t="shared" si="44"/>
        <v>1.506378397943989E-3</v>
      </c>
      <c r="AY90">
        <f t="shared" si="45"/>
        <v>3.8908410396062883E-4</v>
      </c>
      <c r="AZ90">
        <f t="shared" si="46"/>
        <v>9.5174829373473338E-2</v>
      </c>
      <c r="BA90">
        <f t="shared" si="47"/>
        <v>1.0191317626957394E-2</v>
      </c>
      <c r="BB90">
        <f t="shared" si="48"/>
        <v>3.3029196406482511E-3</v>
      </c>
    </row>
    <row r="91" spans="1:54" x14ac:dyDescent="0.2">
      <c r="A91">
        <v>223</v>
      </c>
      <c r="B91" s="8">
        <v>44120</v>
      </c>
      <c r="C91" s="9" t="s">
        <v>23</v>
      </c>
      <c r="D91">
        <v>20100017</v>
      </c>
      <c r="E91" s="10">
        <v>5103645</v>
      </c>
      <c r="F91" s="10">
        <v>1629150</v>
      </c>
      <c r="G91" s="10">
        <v>1977750</v>
      </c>
      <c r="H91" s="10">
        <v>500254</v>
      </c>
      <c r="I91" s="10">
        <v>28757200</v>
      </c>
      <c r="J91" s="11">
        <v>2185080</v>
      </c>
      <c r="K91" s="10">
        <v>932141</v>
      </c>
      <c r="L91" s="10">
        <v>262565</v>
      </c>
      <c r="M91" t="s">
        <v>39</v>
      </c>
      <c r="N91" t="s">
        <v>39</v>
      </c>
      <c r="O91" t="s">
        <v>39</v>
      </c>
      <c r="P91" t="s">
        <v>39</v>
      </c>
      <c r="Q91" s="10">
        <v>4359890</v>
      </c>
      <c r="R91" s="10">
        <v>439038</v>
      </c>
      <c r="S91" s="10">
        <v>285985</v>
      </c>
      <c r="T91" s="10">
        <v>116290</v>
      </c>
      <c r="U91" s="10">
        <v>86402</v>
      </c>
      <c r="V91" s="10">
        <v>23758</v>
      </c>
      <c r="W91" s="10">
        <v>5092520</v>
      </c>
      <c r="X91" s="10">
        <v>556135</v>
      </c>
      <c r="Y91" s="10">
        <v>196154</v>
      </c>
      <c r="Z91" s="10"/>
      <c r="AA91" s="15">
        <f t="shared" si="25"/>
        <v>0.74108559853304878</v>
      </c>
      <c r="AB91" s="14">
        <f t="shared" si="26"/>
        <v>30.869010637557345</v>
      </c>
      <c r="AC91" s="14">
        <f t="shared" si="27"/>
        <v>-0.13013162626689859</v>
      </c>
      <c r="AD91" s="14">
        <f t="shared" si="28"/>
        <v>5.5132251562089458E-2</v>
      </c>
      <c r="AE91" s="14">
        <f t="shared" si="29"/>
        <v>5.8373685951719381</v>
      </c>
      <c r="AF91" s="12">
        <f t="shared" si="30"/>
        <v>0.27824349325611492</v>
      </c>
      <c r="AG91" s="12"/>
      <c r="AH91" s="12"/>
      <c r="AK91" s="10">
        <f t="shared" si="31"/>
        <v>52503957</v>
      </c>
      <c r="AL91">
        <f t="shared" si="32"/>
        <v>9.7204959237643745E-2</v>
      </c>
      <c r="AM91">
        <f t="shared" si="33"/>
        <v>3.1029089864598205E-2</v>
      </c>
      <c r="AN91">
        <f t="shared" si="34"/>
        <v>3.7668589436030506E-2</v>
      </c>
      <c r="AO91">
        <f t="shared" si="35"/>
        <v>9.5279294853909766E-3</v>
      </c>
      <c r="AP91">
        <f t="shared" si="36"/>
        <v>0.54771490842109294</v>
      </c>
      <c r="AQ91">
        <f t="shared" si="37"/>
        <v>4.1617434663067394E-2</v>
      </c>
      <c r="AR91">
        <f t="shared" si="38"/>
        <v>1.7753728542783929E-2</v>
      </c>
      <c r="AS91">
        <f t="shared" si="39"/>
        <v>5.0008611731873851E-3</v>
      </c>
      <c r="AT91">
        <f t="shared" si="40"/>
        <v>8.3039265021491615E-2</v>
      </c>
      <c r="AU91">
        <f t="shared" si="41"/>
        <v>8.361998315669807E-3</v>
      </c>
      <c r="AV91">
        <f t="shared" si="42"/>
        <v>5.4469227909812587E-3</v>
      </c>
      <c r="AW91">
        <f t="shared" si="43"/>
        <v>2.2148806803266277E-3</v>
      </c>
      <c r="AX91">
        <f t="shared" si="44"/>
        <v>1.6456283475929253E-3</v>
      </c>
      <c r="AY91">
        <f t="shared" si="45"/>
        <v>4.5249922782010504E-4</v>
      </c>
      <c r="AZ91">
        <f t="shared" si="46"/>
        <v>9.6993070446099894E-2</v>
      </c>
      <c r="BA91">
        <f t="shared" si="47"/>
        <v>1.0592249266088649E-2</v>
      </c>
      <c r="BB91">
        <f t="shared" si="48"/>
        <v>3.7359850801340555E-3</v>
      </c>
    </row>
    <row r="92" spans="1:54" x14ac:dyDescent="0.2">
      <c r="A92">
        <v>225</v>
      </c>
      <c r="B92" s="8">
        <v>44167</v>
      </c>
      <c r="C92" s="9" t="s">
        <v>23</v>
      </c>
      <c r="D92">
        <v>20120007</v>
      </c>
      <c r="E92" s="10">
        <v>6299750</v>
      </c>
      <c r="F92" s="10">
        <v>2090200</v>
      </c>
      <c r="G92" s="10">
        <v>2526440</v>
      </c>
      <c r="H92" s="10">
        <v>646707</v>
      </c>
      <c r="I92" s="10">
        <v>36054100</v>
      </c>
      <c r="J92" s="11">
        <v>2803300</v>
      </c>
      <c r="K92" s="10">
        <v>1244230</v>
      </c>
      <c r="L92" s="10">
        <v>369127</v>
      </c>
      <c r="M92" t="s">
        <v>39</v>
      </c>
      <c r="N92" t="s">
        <v>39</v>
      </c>
      <c r="O92" t="s">
        <v>39</v>
      </c>
      <c r="P92" t="s">
        <v>39</v>
      </c>
      <c r="Q92" s="10">
        <v>5760930</v>
      </c>
      <c r="R92" s="10">
        <v>710338</v>
      </c>
      <c r="S92" s="10">
        <v>359350</v>
      </c>
      <c r="T92" s="10">
        <v>172839</v>
      </c>
      <c r="U92" s="10">
        <v>101968</v>
      </c>
      <c r="V92" s="10">
        <v>30484</v>
      </c>
      <c r="W92" s="10">
        <v>6774690</v>
      </c>
      <c r="X92" s="10">
        <v>716359</v>
      </c>
      <c r="Y92" s="10">
        <v>252895</v>
      </c>
      <c r="Z92" s="10"/>
      <c r="AA92" s="15">
        <f t="shared" si="25"/>
        <v>0.74088366579075549</v>
      </c>
      <c r="AB92" s="14">
        <f t="shared" si="26"/>
        <v>30.857662017440461</v>
      </c>
      <c r="AC92" s="14">
        <f t="shared" si="27"/>
        <v>-0.13024997997145579</v>
      </c>
      <c r="AD92" s="14">
        <f t="shared" si="28"/>
        <v>5.5181069503313897E-2</v>
      </c>
      <c r="AE92" s="14">
        <f t="shared" si="29"/>
        <v>5.8566041904517068</v>
      </c>
      <c r="AF92" s="12">
        <f t="shared" si="30"/>
        <v>0.29185461238457489</v>
      </c>
      <c r="AG92" s="12"/>
      <c r="AH92" s="12"/>
      <c r="AK92" s="10">
        <f t="shared" si="31"/>
        <v>66913707</v>
      </c>
      <c r="AL92">
        <f t="shared" si="32"/>
        <v>9.4147377009018499E-2</v>
      </c>
      <c r="AM92">
        <f t="shared" si="33"/>
        <v>3.1237247100956461E-2</v>
      </c>
      <c r="AN92">
        <f t="shared" si="34"/>
        <v>3.775668862584463E-2</v>
      </c>
      <c r="AO92">
        <f t="shared" si="35"/>
        <v>9.664791101769328E-3</v>
      </c>
      <c r="AP92">
        <f t="shared" si="36"/>
        <v>0.53881486494239517</v>
      </c>
      <c r="AQ92">
        <f t="shared" si="37"/>
        <v>4.1894256433887306E-2</v>
      </c>
      <c r="AR92">
        <f t="shared" si="38"/>
        <v>1.8594545957527058E-2</v>
      </c>
      <c r="AS92">
        <f t="shared" si="39"/>
        <v>5.5164631665078727E-3</v>
      </c>
      <c r="AT92">
        <f t="shared" si="40"/>
        <v>8.6094916247877282E-2</v>
      </c>
      <c r="AU92">
        <f t="shared" si="41"/>
        <v>1.0615732289349923E-2</v>
      </c>
      <c r="AV92">
        <f t="shared" si="42"/>
        <v>5.3703496056495574E-3</v>
      </c>
      <c r="AW92">
        <f t="shared" si="43"/>
        <v>2.5830133727309415E-3</v>
      </c>
      <c r="AX92">
        <f t="shared" si="44"/>
        <v>1.5238731281170836E-3</v>
      </c>
      <c r="AY92">
        <f t="shared" si="45"/>
        <v>4.5557183074612797E-4</v>
      </c>
      <c r="AZ92">
        <f t="shared" si="46"/>
        <v>0.10124517537191595</v>
      </c>
      <c r="BA92">
        <f t="shared" si="47"/>
        <v>1.0705713853216951E-2</v>
      </c>
      <c r="BB92">
        <f t="shared" si="48"/>
        <v>3.7794199624898977E-3</v>
      </c>
    </row>
    <row r="93" spans="1:54" x14ac:dyDescent="0.2">
      <c r="A93">
        <v>227</v>
      </c>
      <c r="B93" s="8">
        <v>44172</v>
      </c>
      <c r="C93" s="9" t="s">
        <v>23</v>
      </c>
      <c r="D93">
        <v>20120061</v>
      </c>
      <c r="E93" s="10">
        <v>6402900</v>
      </c>
      <c r="F93" s="10">
        <v>2096430</v>
      </c>
      <c r="G93" s="10">
        <v>2563670</v>
      </c>
      <c r="H93" s="10">
        <v>636100</v>
      </c>
      <c r="I93" s="10">
        <v>36619600</v>
      </c>
      <c r="J93" s="11">
        <v>2713610</v>
      </c>
      <c r="K93" s="10">
        <v>1275710</v>
      </c>
      <c r="L93" s="10">
        <v>353310</v>
      </c>
      <c r="M93" t="s">
        <v>39</v>
      </c>
      <c r="N93" t="s">
        <v>39</v>
      </c>
      <c r="O93" t="s">
        <v>39</v>
      </c>
      <c r="P93" t="s">
        <v>39</v>
      </c>
      <c r="Q93" s="10">
        <v>5656960</v>
      </c>
      <c r="R93" s="10">
        <v>770699</v>
      </c>
      <c r="S93" s="10">
        <v>364027</v>
      </c>
      <c r="T93" s="10">
        <v>157502</v>
      </c>
      <c r="U93" s="10">
        <v>103682</v>
      </c>
      <c r="V93" s="10">
        <v>33519</v>
      </c>
      <c r="W93" s="10">
        <v>6617190</v>
      </c>
      <c r="X93" s="10">
        <v>729354</v>
      </c>
      <c r="Y93" s="10">
        <v>241527</v>
      </c>
      <c r="Z93" s="10"/>
      <c r="AA93" s="15">
        <f t="shared" si="25"/>
        <v>0.7382671998461886</v>
      </c>
      <c r="AB93" s="14">
        <f t="shared" si="26"/>
        <v>30.710616631355798</v>
      </c>
      <c r="AC93" s="14">
        <f t="shared" si="27"/>
        <v>-0.13178642623044307</v>
      </c>
      <c r="AD93" s="14">
        <f t="shared" si="28"/>
        <v>4.7871411143707555E-2</v>
      </c>
      <c r="AE93" s="14">
        <f t="shared" si="29"/>
        <v>5.8551696938322344</v>
      </c>
      <c r="AF93" s="12">
        <f t="shared" si="30"/>
        <v>0.28607675179855746</v>
      </c>
      <c r="AG93" s="12"/>
      <c r="AH93" s="12"/>
      <c r="AK93" s="10">
        <f t="shared" si="31"/>
        <v>67335790</v>
      </c>
      <c r="AL93">
        <f t="shared" si="32"/>
        <v>9.5089104917310693E-2</v>
      </c>
      <c r="AM93">
        <f t="shared" si="33"/>
        <v>3.1133963082634063E-2</v>
      </c>
      <c r="AN93">
        <f t="shared" si="34"/>
        <v>3.807291783463148E-2</v>
      </c>
      <c r="AO93">
        <f t="shared" si="35"/>
        <v>9.4466850392636668E-3</v>
      </c>
      <c r="AP93">
        <f t="shared" si="36"/>
        <v>0.54383560362178862</v>
      </c>
      <c r="AQ93">
        <f t="shared" si="37"/>
        <v>4.029966827447929E-2</v>
      </c>
      <c r="AR93">
        <f t="shared" si="38"/>
        <v>1.8945496889544177E-2</v>
      </c>
      <c r="AS93">
        <f t="shared" si="39"/>
        <v>5.2469867807298318E-3</v>
      </c>
      <c r="AT93">
        <f t="shared" si="40"/>
        <v>8.4011192264915879E-2</v>
      </c>
      <c r="AU93">
        <f t="shared" si="41"/>
        <v>1.1445607157798252E-2</v>
      </c>
      <c r="AV93">
        <f t="shared" si="42"/>
        <v>5.4061443401792718E-3</v>
      </c>
      <c r="AW93">
        <f t="shared" si="43"/>
        <v>2.339053273155331E-3</v>
      </c>
      <c r="AX93">
        <f t="shared" si="44"/>
        <v>1.5397755042303655E-3</v>
      </c>
      <c r="AY93">
        <f t="shared" si="45"/>
        <v>4.9778876879591082E-4</v>
      </c>
      <c r="AZ93">
        <f t="shared" si="46"/>
        <v>9.8271513559134008E-2</v>
      </c>
      <c r="BA93">
        <f t="shared" si="47"/>
        <v>1.0831594906661079E-2</v>
      </c>
      <c r="BB93">
        <f t="shared" si="48"/>
        <v>3.5869037847480515E-3</v>
      </c>
    </row>
    <row r="94" spans="1:54" x14ac:dyDescent="0.2">
      <c r="A94">
        <v>228</v>
      </c>
      <c r="B94" s="8">
        <v>44179</v>
      </c>
      <c r="C94" s="9" t="s">
        <v>23</v>
      </c>
      <c r="D94">
        <v>20120148</v>
      </c>
      <c r="E94" s="10">
        <v>6575850</v>
      </c>
      <c r="F94" s="10">
        <v>2197140</v>
      </c>
      <c r="G94" s="10">
        <v>2668020</v>
      </c>
      <c r="H94" s="10">
        <v>678702</v>
      </c>
      <c r="I94" s="10">
        <v>37215800</v>
      </c>
      <c r="J94" s="11">
        <v>2809990</v>
      </c>
      <c r="K94" s="10">
        <v>1357970</v>
      </c>
      <c r="L94" s="10">
        <v>376906</v>
      </c>
      <c r="M94" t="s">
        <v>39</v>
      </c>
      <c r="N94" t="s">
        <v>39</v>
      </c>
      <c r="O94" t="s">
        <v>39</v>
      </c>
      <c r="P94" t="s">
        <v>39</v>
      </c>
      <c r="Q94" s="10">
        <v>5987364</v>
      </c>
      <c r="R94" s="10">
        <v>718620</v>
      </c>
      <c r="S94" s="10">
        <v>376979</v>
      </c>
      <c r="T94" s="10">
        <v>192015</v>
      </c>
      <c r="U94" s="10">
        <v>108407</v>
      </c>
      <c r="V94" s="10">
        <v>31481</v>
      </c>
      <c r="W94" s="10">
        <v>6945120</v>
      </c>
      <c r="X94" s="10">
        <v>762613</v>
      </c>
      <c r="Y94" s="10">
        <v>247023</v>
      </c>
      <c r="Z94" s="10"/>
      <c r="AA94" s="15">
        <f t="shared" si="25"/>
        <v>0.73699079179281601</v>
      </c>
      <c r="AB94" s="14">
        <f t="shared" si="26"/>
        <v>30.63888249875626</v>
      </c>
      <c r="AC94" s="14">
        <f t="shared" si="27"/>
        <v>-0.13253793832622801</v>
      </c>
      <c r="AD94" s="14">
        <f t="shared" si="28"/>
        <v>4.5536427437090521E-2</v>
      </c>
      <c r="AE94" s="14">
        <f t="shared" si="29"/>
        <v>5.7535427324438277</v>
      </c>
      <c r="AF94" s="12">
        <f t="shared" si="30"/>
        <v>0.29249922721246313</v>
      </c>
      <c r="AG94" s="12"/>
      <c r="AH94" s="12"/>
      <c r="AK94" s="10">
        <f t="shared" si="31"/>
        <v>69250000</v>
      </c>
      <c r="AL94">
        <f t="shared" si="32"/>
        <v>9.4958122743682316E-2</v>
      </c>
      <c r="AM94">
        <f t="shared" si="33"/>
        <v>3.1727653429602889E-2</v>
      </c>
      <c r="AN94">
        <f t="shared" si="34"/>
        <v>3.8527364620938628E-2</v>
      </c>
      <c r="AO94">
        <f t="shared" si="35"/>
        <v>9.8007509025270761E-3</v>
      </c>
      <c r="AP94">
        <f t="shared" si="36"/>
        <v>0.53741227436823102</v>
      </c>
      <c r="AQ94">
        <f t="shared" si="37"/>
        <v>4.0577472924187723E-2</v>
      </c>
      <c r="AR94">
        <f t="shared" si="38"/>
        <v>1.9609675090252708E-2</v>
      </c>
      <c r="AS94">
        <f t="shared" si="39"/>
        <v>5.4426859205776177E-3</v>
      </c>
      <c r="AT94">
        <f t="shared" si="40"/>
        <v>8.6460129963898916E-2</v>
      </c>
      <c r="AU94">
        <f t="shared" si="41"/>
        <v>1.0377184115523465E-2</v>
      </c>
      <c r="AV94">
        <f t="shared" si="42"/>
        <v>5.443740072202166E-3</v>
      </c>
      <c r="AW94">
        <f t="shared" si="43"/>
        <v>2.7727797833935019E-3</v>
      </c>
      <c r="AX94">
        <f t="shared" si="44"/>
        <v>1.5654440433212997E-3</v>
      </c>
      <c r="AY94">
        <f t="shared" si="45"/>
        <v>4.5459927797833932E-4</v>
      </c>
      <c r="AZ94">
        <f t="shared" si="46"/>
        <v>0.10029054151624549</v>
      </c>
      <c r="BA94">
        <f t="shared" si="47"/>
        <v>1.1012462093862816E-2</v>
      </c>
      <c r="BB94">
        <f t="shared" si="48"/>
        <v>3.5671191335740074E-3</v>
      </c>
    </row>
    <row r="95" spans="1:54" x14ac:dyDescent="0.2">
      <c r="A95">
        <v>229</v>
      </c>
      <c r="B95" s="8">
        <v>44186</v>
      </c>
      <c r="C95" s="9" t="s">
        <v>23</v>
      </c>
      <c r="D95">
        <v>20120229</v>
      </c>
      <c r="E95" s="10">
        <v>6162240</v>
      </c>
      <c r="F95" s="10">
        <v>2039200</v>
      </c>
      <c r="G95" s="10">
        <v>2404470</v>
      </c>
      <c r="H95" s="10">
        <v>636092</v>
      </c>
      <c r="I95" s="10">
        <v>33961200</v>
      </c>
      <c r="J95" s="11">
        <v>2513380</v>
      </c>
      <c r="K95" s="10">
        <v>1255020</v>
      </c>
      <c r="L95" s="10">
        <v>360813</v>
      </c>
      <c r="M95" t="s">
        <v>39</v>
      </c>
      <c r="N95" t="s">
        <v>39</v>
      </c>
      <c r="O95" t="s">
        <v>39</v>
      </c>
      <c r="P95" t="s">
        <v>39</v>
      </c>
      <c r="Q95" s="10">
        <v>5649080</v>
      </c>
      <c r="R95" s="10">
        <v>660198</v>
      </c>
      <c r="S95" s="10">
        <v>360955</v>
      </c>
      <c r="T95" s="10">
        <v>169610</v>
      </c>
      <c r="U95" s="10">
        <v>105191</v>
      </c>
      <c r="V95" s="10">
        <v>32605</v>
      </c>
      <c r="W95" s="10">
        <v>6617040</v>
      </c>
      <c r="X95" s="10">
        <v>716265</v>
      </c>
      <c r="Y95" s="10">
        <v>239410</v>
      </c>
      <c r="Z95" s="10"/>
      <c r="AA95" s="15">
        <f t="shared" si="25"/>
        <v>0.7314418721525292</v>
      </c>
      <c r="AB95" s="14">
        <f t="shared" si="26"/>
        <v>30.32703321497214</v>
      </c>
      <c r="AC95" s="14">
        <f t="shared" si="27"/>
        <v>-0.13582018164594584</v>
      </c>
      <c r="AD95" s="14">
        <f t="shared" si="28"/>
        <v>3.8757975146465659E-2</v>
      </c>
      <c r="AE95" s="14">
        <f t="shared" si="29"/>
        <v>5.8323106302061216</v>
      </c>
      <c r="AF95" s="12">
        <f t="shared" si="30"/>
        <v>0.29981744972630858</v>
      </c>
      <c r="AG95" s="12"/>
      <c r="AH95" s="12"/>
      <c r="AK95" s="10">
        <f t="shared" si="31"/>
        <v>63882769</v>
      </c>
      <c r="AL95">
        <f t="shared" si="32"/>
        <v>9.6461692197468779E-2</v>
      </c>
      <c r="AM95">
        <f t="shared" si="33"/>
        <v>3.1920970739386705E-2</v>
      </c>
      <c r="AN95">
        <f t="shared" si="34"/>
        <v>3.7638788011834616E-2</v>
      </c>
      <c r="AO95">
        <f t="shared" si="35"/>
        <v>9.9571764022940209E-3</v>
      </c>
      <c r="AP95">
        <f t="shared" si="36"/>
        <v>0.53161753210791474</v>
      </c>
      <c r="AQ95">
        <f t="shared" si="37"/>
        <v>3.934362957873664E-2</v>
      </c>
      <c r="AR95">
        <f t="shared" si="38"/>
        <v>1.9645673154837732E-2</v>
      </c>
      <c r="AS95">
        <f t="shared" si="39"/>
        <v>5.6480488502306464E-3</v>
      </c>
      <c r="AT95">
        <f t="shared" si="40"/>
        <v>8.8428853170093483E-2</v>
      </c>
      <c r="AU95">
        <f t="shared" si="41"/>
        <v>1.0334523852590047E-2</v>
      </c>
      <c r="AV95">
        <f t="shared" si="42"/>
        <v>5.6502716718494156E-3</v>
      </c>
      <c r="AW95">
        <f t="shared" si="43"/>
        <v>2.6550195405587382E-3</v>
      </c>
      <c r="AX95">
        <f t="shared" si="44"/>
        <v>1.6466255556330065E-3</v>
      </c>
      <c r="AY95">
        <f t="shared" si="45"/>
        <v>5.1038802028133756E-4</v>
      </c>
      <c r="AZ95">
        <f t="shared" si="46"/>
        <v>0.1035809828468769</v>
      </c>
      <c r="BA95">
        <f t="shared" si="47"/>
        <v>1.1212178357516093E-2</v>
      </c>
      <c r="BB95">
        <f t="shared" si="48"/>
        <v>3.7476459418971024E-3</v>
      </c>
    </row>
    <row r="96" spans="1:54" x14ac:dyDescent="0.2">
      <c r="A96">
        <v>230</v>
      </c>
      <c r="B96" s="8">
        <v>44188</v>
      </c>
      <c r="C96" s="9" t="s">
        <v>23</v>
      </c>
      <c r="D96">
        <v>20120256</v>
      </c>
      <c r="E96" s="10">
        <v>6778040</v>
      </c>
      <c r="F96" s="10">
        <v>2289248</v>
      </c>
      <c r="G96" s="10">
        <v>2691430</v>
      </c>
      <c r="H96" s="10">
        <v>682954</v>
      </c>
      <c r="I96" s="10">
        <v>38082900</v>
      </c>
      <c r="J96" s="11">
        <v>2878090</v>
      </c>
      <c r="K96" s="10">
        <v>1412390</v>
      </c>
      <c r="L96" s="10">
        <v>414723</v>
      </c>
      <c r="M96" t="s">
        <v>39</v>
      </c>
      <c r="N96" t="s">
        <v>39</v>
      </c>
      <c r="O96" t="s">
        <v>39</v>
      </c>
      <c r="P96" t="s">
        <v>39</v>
      </c>
      <c r="Q96" s="10">
        <v>6237950</v>
      </c>
      <c r="R96" s="10">
        <v>758976</v>
      </c>
      <c r="S96" s="10">
        <v>399254</v>
      </c>
      <c r="T96" s="10">
        <v>201301</v>
      </c>
      <c r="U96" s="10">
        <v>110047</v>
      </c>
      <c r="V96" s="10">
        <v>32570</v>
      </c>
      <c r="W96" s="10">
        <v>7283730</v>
      </c>
      <c r="X96" s="10">
        <v>799580</v>
      </c>
      <c r="Y96" s="10">
        <v>268049</v>
      </c>
      <c r="Z96" s="10"/>
      <c r="AA96" s="15">
        <f t="shared" si="25"/>
        <v>0.73199221421629035</v>
      </c>
      <c r="AB96" s="14">
        <f t="shared" si="26"/>
        <v>30.357962438955518</v>
      </c>
      <c r="AC96" s="14">
        <f t="shared" si="27"/>
        <v>-0.13549353825975693</v>
      </c>
      <c r="AD96" s="14">
        <f t="shared" si="28"/>
        <v>4.2956867564212554E-2</v>
      </c>
      <c r="AE96" s="14">
        <f t="shared" si="29"/>
        <v>5.8348722861255116</v>
      </c>
      <c r="AF96" s="12">
        <f t="shared" si="30"/>
        <v>0.2972424828340835</v>
      </c>
      <c r="AG96" s="12"/>
      <c r="AH96" s="12"/>
      <c r="AK96" s="10">
        <f t="shared" si="31"/>
        <v>71321232</v>
      </c>
      <c r="AL96">
        <f t="shared" si="32"/>
        <v>9.5035374599249767E-2</v>
      </c>
      <c r="AM96">
        <f t="shared" si="33"/>
        <v>3.2097706893229216E-2</v>
      </c>
      <c r="AN96">
        <f t="shared" si="34"/>
        <v>3.7736728944895402E-2</v>
      </c>
      <c r="AO96">
        <f t="shared" si="35"/>
        <v>9.5757459714100289E-3</v>
      </c>
      <c r="AP96">
        <f t="shared" si="36"/>
        <v>0.53396301398719526</v>
      </c>
      <c r="AQ96">
        <f t="shared" si="37"/>
        <v>4.0353901906798245E-2</v>
      </c>
      <c r="AR96">
        <f t="shared" si="38"/>
        <v>1.9803219327450765E-2</v>
      </c>
      <c r="AS96">
        <f t="shared" si="39"/>
        <v>5.8148602929349287E-3</v>
      </c>
      <c r="AT96">
        <f t="shared" si="40"/>
        <v>8.7462734799645642E-2</v>
      </c>
      <c r="AU96">
        <f t="shared" si="41"/>
        <v>1.0641655769490914E-2</v>
      </c>
      <c r="AV96">
        <f t="shared" si="42"/>
        <v>5.5979683581461413E-3</v>
      </c>
      <c r="AW96">
        <f t="shared" si="43"/>
        <v>2.8224554505732599E-3</v>
      </c>
      <c r="AX96">
        <f t="shared" si="44"/>
        <v>1.542976711338918E-3</v>
      </c>
      <c r="AY96">
        <f t="shared" si="45"/>
        <v>4.5666625612973146E-4</v>
      </c>
      <c r="AZ96">
        <f t="shared" si="46"/>
        <v>0.10212568958427415</v>
      </c>
      <c r="BA96">
        <f t="shared" si="47"/>
        <v>1.1210967303537326E-2</v>
      </c>
      <c r="BB96">
        <f t="shared" si="48"/>
        <v>3.7583338437002884E-3</v>
      </c>
    </row>
    <row r="97" spans="1:54" x14ac:dyDescent="0.2">
      <c r="A97">
        <v>232</v>
      </c>
      <c r="B97" s="8">
        <v>44243</v>
      </c>
      <c r="C97" s="9" t="s">
        <v>23</v>
      </c>
      <c r="D97">
        <v>21020003</v>
      </c>
      <c r="E97" s="10">
        <v>3805400</v>
      </c>
      <c r="F97" s="10">
        <v>1246540</v>
      </c>
      <c r="G97" s="10">
        <v>1460550</v>
      </c>
      <c r="H97" s="10">
        <v>352328</v>
      </c>
      <c r="I97" s="10">
        <v>20722000</v>
      </c>
      <c r="J97" s="11">
        <v>1574840</v>
      </c>
      <c r="K97" s="10">
        <v>725970</v>
      </c>
      <c r="L97" s="10">
        <v>217206</v>
      </c>
      <c r="M97" t="s">
        <v>39</v>
      </c>
      <c r="N97" t="s">
        <v>39</v>
      </c>
      <c r="O97" t="s">
        <v>39</v>
      </c>
      <c r="P97" t="s">
        <v>39</v>
      </c>
      <c r="Q97" s="10">
        <v>3493590</v>
      </c>
      <c r="R97" s="10">
        <v>412450</v>
      </c>
      <c r="S97" s="10">
        <v>217586</v>
      </c>
      <c r="T97" s="10">
        <v>114954</v>
      </c>
      <c r="U97" s="10">
        <v>67484</v>
      </c>
      <c r="V97" s="10">
        <v>21409</v>
      </c>
      <c r="W97" s="10">
        <v>4013000</v>
      </c>
      <c r="X97" s="10">
        <v>450101</v>
      </c>
      <c r="Y97" s="10">
        <v>151367</v>
      </c>
      <c r="Z97" s="10"/>
      <c r="AA97" s="15">
        <f t="shared" si="25"/>
        <v>0.73101627056585972</v>
      </c>
      <c r="AB97" s="14">
        <f t="shared" si="26"/>
        <v>30.303114405801317</v>
      </c>
      <c r="AC97" s="14">
        <f t="shared" si="27"/>
        <v>-0.13607295664223296</v>
      </c>
      <c r="AD97" s="14">
        <f t="shared" si="28"/>
        <v>4.426843415801162E-2</v>
      </c>
      <c r="AE97" s="14">
        <f t="shared" si="29"/>
        <v>5.7102567010587748</v>
      </c>
      <c r="AF97" s="12">
        <f t="shared" si="30"/>
        <v>0.29955892696294539</v>
      </c>
      <c r="AG97" s="12"/>
      <c r="AH97" s="12"/>
      <c r="AK97" s="10">
        <f t="shared" si="31"/>
        <v>39046775</v>
      </c>
      <c r="AL97">
        <f t="shared" si="32"/>
        <v>9.7457472480121599E-2</v>
      </c>
      <c r="AM97">
        <f t="shared" si="33"/>
        <v>3.1924275436319642E-2</v>
      </c>
      <c r="AN97">
        <f t="shared" si="34"/>
        <v>3.7405137812277708E-2</v>
      </c>
      <c r="AO97">
        <f t="shared" si="35"/>
        <v>9.023229191143187E-3</v>
      </c>
      <c r="AP97">
        <f t="shared" si="36"/>
        <v>0.53069683731883111</v>
      </c>
      <c r="AQ97">
        <f t="shared" si="37"/>
        <v>4.0332140106321197E-2</v>
      </c>
      <c r="AR97">
        <f t="shared" si="38"/>
        <v>1.8592316522939474E-2</v>
      </c>
      <c r="AS97">
        <f t="shared" si="39"/>
        <v>5.5627129257153759E-3</v>
      </c>
      <c r="AT97">
        <f t="shared" si="40"/>
        <v>8.9471921816846586E-2</v>
      </c>
      <c r="AU97">
        <f t="shared" si="41"/>
        <v>1.0562972230100949E-2</v>
      </c>
      <c r="AV97">
        <f t="shared" si="42"/>
        <v>5.5724448433961578E-3</v>
      </c>
      <c r="AW97">
        <f t="shared" si="43"/>
        <v>2.9440075396751715E-3</v>
      </c>
      <c r="AX97">
        <f t="shared" si="44"/>
        <v>1.7282861388680628E-3</v>
      </c>
      <c r="AY97">
        <f t="shared" si="45"/>
        <v>5.482911200732967E-4</v>
      </c>
      <c r="AZ97">
        <f t="shared" si="46"/>
        <v>0.10277417277099068</v>
      </c>
      <c r="BA97">
        <f t="shared" si="47"/>
        <v>1.15272260000986E-2</v>
      </c>
      <c r="BB97">
        <f t="shared" si="48"/>
        <v>3.8765557462812229E-3</v>
      </c>
    </row>
    <row r="98" spans="1:54" x14ac:dyDescent="0.2">
      <c r="A98">
        <v>233</v>
      </c>
      <c r="B98" s="8">
        <v>44244</v>
      </c>
      <c r="C98" s="9" t="s">
        <v>23</v>
      </c>
      <c r="D98">
        <v>21020008</v>
      </c>
      <c r="E98" s="10">
        <v>4373090</v>
      </c>
      <c r="F98" s="10">
        <v>1436450</v>
      </c>
      <c r="G98" s="10">
        <v>1691310</v>
      </c>
      <c r="H98" s="10">
        <v>430052</v>
      </c>
      <c r="I98" s="10">
        <v>23959402</v>
      </c>
      <c r="J98" s="11">
        <v>1791170</v>
      </c>
      <c r="K98" s="10">
        <v>842199</v>
      </c>
      <c r="L98" s="10">
        <v>241991</v>
      </c>
      <c r="M98" t="s">
        <v>39</v>
      </c>
      <c r="N98" t="s">
        <v>39</v>
      </c>
      <c r="O98" t="s">
        <v>39</v>
      </c>
      <c r="P98" t="s">
        <v>39</v>
      </c>
      <c r="Q98" s="10">
        <v>3929931</v>
      </c>
      <c r="R98" s="10">
        <v>519120</v>
      </c>
      <c r="S98" s="10">
        <v>252476</v>
      </c>
      <c r="T98" s="10">
        <v>129448</v>
      </c>
      <c r="U98" s="10">
        <v>75626</v>
      </c>
      <c r="V98" s="10">
        <v>23005</v>
      </c>
      <c r="W98" s="10">
        <v>4590260</v>
      </c>
      <c r="X98" s="10">
        <v>498523</v>
      </c>
      <c r="Y98" s="10">
        <v>172035</v>
      </c>
      <c r="Z98" s="10"/>
      <c r="AA98" s="15">
        <f t="shared" si="25"/>
        <v>0.7314535737828245</v>
      </c>
      <c r="AB98" s="14">
        <f t="shared" si="26"/>
        <v>30.327690846594734</v>
      </c>
      <c r="AC98" s="14">
        <f t="shared" si="27"/>
        <v>-0.13581323384461014</v>
      </c>
      <c r="AD98" s="14">
        <f t="shared" si="28"/>
        <v>4.1274906999751351E-2</v>
      </c>
      <c r="AE98" s="14">
        <f t="shared" si="29"/>
        <v>5.8331177883340395</v>
      </c>
      <c r="AF98" s="12">
        <f t="shared" si="30"/>
        <v>0.29702578445269173</v>
      </c>
      <c r="AG98" s="12"/>
      <c r="AH98" s="12"/>
      <c r="AK98" s="10">
        <f t="shared" si="31"/>
        <v>44956088</v>
      </c>
      <c r="AL98">
        <f t="shared" si="32"/>
        <v>9.7274700592275734E-2</v>
      </c>
      <c r="AM98">
        <f t="shared" si="33"/>
        <v>3.1952290866589635E-2</v>
      </c>
      <c r="AN98">
        <f t="shared" si="34"/>
        <v>3.7621378443782744E-2</v>
      </c>
      <c r="AO98">
        <f t="shared" si="35"/>
        <v>9.5660458712510752E-3</v>
      </c>
      <c r="AP98">
        <f t="shared" si="36"/>
        <v>0.53295122120056349</v>
      </c>
      <c r="AQ98">
        <f t="shared" si="37"/>
        <v>3.9842657127995659E-2</v>
      </c>
      <c r="AR98">
        <f t="shared" si="38"/>
        <v>1.8733814205542085E-2</v>
      </c>
      <c r="AS98">
        <f t="shared" si="39"/>
        <v>5.3828304633623814E-3</v>
      </c>
      <c r="AT98">
        <f t="shared" si="40"/>
        <v>8.741710355224859E-2</v>
      </c>
      <c r="AU98">
        <f t="shared" si="41"/>
        <v>1.1547268080799202E-2</v>
      </c>
      <c r="AV98">
        <f t="shared" si="42"/>
        <v>5.616058052026235E-3</v>
      </c>
      <c r="AW98">
        <f t="shared" si="43"/>
        <v>2.87943203599032E-3</v>
      </c>
      <c r="AX98">
        <f t="shared" si="44"/>
        <v>1.6822193247775473E-3</v>
      </c>
      <c r="AY98">
        <f t="shared" si="45"/>
        <v>5.1172157150328559E-4</v>
      </c>
      <c r="AZ98">
        <f t="shared" si="46"/>
        <v>0.10210541451026611</v>
      </c>
      <c r="BA98">
        <f t="shared" si="47"/>
        <v>1.1089109888742989E-2</v>
      </c>
      <c r="BB98">
        <f t="shared" si="48"/>
        <v>3.8267342122828836E-3</v>
      </c>
    </row>
    <row r="99" spans="1:54" x14ac:dyDescent="0.2">
      <c r="A99">
        <v>234</v>
      </c>
      <c r="B99" s="8">
        <v>44263</v>
      </c>
      <c r="C99" s="9" t="s">
        <v>23</v>
      </c>
      <c r="D99">
        <v>21030028</v>
      </c>
      <c r="E99" s="10">
        <v>3630379</v>
      </c>
      <c r="F99" s="10">
        <v>1195700</v>
      </c>
      <c r="G99" s="10">
        <v>1423430</v>
      </c>
      <c r="H99" s="10">
        <v>373444</v>
      </c>
      <c r="I99" s="10">
        <v>20480600</v>
      </c>
      <c r="J99" s="11">
        <v>1523530</v>
      </c>
      <c r="K99" s="10">
        <v>727556</v>
      </c>
      <c r="L99" s="10">
        <v>208260</v>
      </c>
      <c r="M99" t="s">
        <v>39</v>
      </c>
      <c r="N99" t="s">
        <v>39</v>
      </c>
      <c r="O99" t="s">
        <v>39</v>
      </c>
      <c r="P99" t="s">
        <v>39</v>
      </c>
      <c r="Q99" s="10">
        <v>3283470</v>
      </c>
      <c r="R99" s="10">
        <v>460174</v>
      </c>
      <c r="S99" s="10">
        <v>220719</v>
      </c>
      <c r="T99" s="10">
        <v>109885</v>
      </c>
      <c r="U99" s="10">
        <v>63302</v>
      </c>
      <c r="V99" s="10">
        <v>19047</v>
      </c>
      <c r="W99" s="10">
        <v>3965800</v>
      </c>
      <c r="X99" s="10">
        <v>434019</v>
      </c>
      <c r="Y99" s="10">
        <v>148745</v>
      </c>
      <c r="Z99" s="10"/>
      <c r="AA99" s="15">
        <f t="shared" si="25"/>
        <v>0.73523638959598803</v>
      </c>
      <c r="AB99" s="14">
        <f t="shared" si="26"/>
        <v>30.540285095294529</v>
      </c>
      <c r="AC99" s="14">
        <f t="shared" si="27"/>
        <v>-0.13357300623343143</v>
      </c>
      <c r="AD99" s="14">
        <f t="shared" si="28"/>
        <v>4.5146029980091047E-2</v>
      </c>
      <c r="AE99" s="14">
        <f t="shared" si="29"/>
        <v>6.1603365706608368</v>
      </c>
      <c r="AF99" s="12">
        <f t="shared" si="30"/>
        <v>0.29682419677908223</v>
      </c>
      <c r="AG99" s="12"/>
      <c r="AH99" s="12"/>
      <c r="AK99" s="10">
        <f t="shared" si="31"/>
        <v>38268060</v>
      </c>
      <c r="AL99">
        <f t="shared" si="32"/>
        <v>9.486707713952576E-2</v>
      </c>
      <c r="AM99">
        <f t="shared" si="33"/>
        <v>3.1245377999302812E-2</v>
      </c>
      <c r="AN99">
        <f t="shared" si="34"/>
        <v>3.7196293723799949E-2</v>
      </c>
      <c r="AO99">
        <f t="shared" si="35"/>
        <v>9.7586342239455049E-3</v>
      </c>
      <c r="AP99">
        <f t="shared" si="36"/>
        <v>0.53518783026889782</v>
      </c>
      <c r="AQ99">
        <f t="shared" si="37"/>
        <v>3.981205213956495E-2</v>
      </c>
      <c r="AR99">
        <f t="shared" si="38"/>
        <v>1.9012095204199012E-2</v>
      </c>
      <c r="AS99">
        <f t="shared" si="39"/>
        <v>5.4421363403318592E-3</v>
      </c>
      <c r="AT99">
        <f t="shared" si="40"/>
        <v>8.5801841013105964E-2</v>
      </c>
      <c r="AU99">
        <f t="shared" si="41"/>
        <v>1.2025015117045389E-2</v>
      </c>
      <c r="AV99">
        <f t="shared" si="42"/>
        <v>5.7677081095827698E-3</v>
      </c>
      <c r="AW99">
        <f t="shared" si="43"/>
        <v>2.8714546804828882E-3</v>
      </c>
      <c r="AX99">
        <f t="shared" si="44"/>
        <v>1.6541732191284325E-3</v>
      </c>
      <c r="AY99">
        <f t="shared" si="45"/>
        <v>4.9772577967108862E-4</v>
      </c>
      <c r="AZ99">
        <f t="shared" si="46"/>
        <v>0.10363211513727114</v>
      </c>
      <c r="BA99">
        <f t="shared" si="47"/>
        <v>1.1341546971547552E-2</v>
      </c>
      <c r="BB99">
        <f t="shared" si="48"/>
        <v>3.8869229325970535E-3</v>
      </c>
    </row>
    <row r="100" spans="1:54" x14ac:dyDescent="0.2">
      <c r="A100">
        <v>235</v>
      </c>
      <c r="B100" s="8">
        <v>44272</v>
      </c>
      <c r="C100" s="9" t="s">
        <v>23</v>
      </c>
      <c r="D100">
        <v>21030070</v>
      </c>
      <c r="E100" s="10">
        <v>3130570</v>
      </c>
      <c r="F100" s="10">
        <v>997205</v>
      </c>
      <c r="G100" s="10">
        <v>1205400</v>
      </c>
      <c r="H100" s="10">
        <v>318716</v>
      </c>
      <c r="I100" s="10">
        <v>17081100</v>
      </c>
      <c r="J100" s="11">
        <v>1264250</v>
      </c>
      <c r="K100" s="10">
        <v>646711</v>
      </c>
      <c r="L100" s="10">
        <v>195317</v>
      </c>
      <c r="M100" t="s">
        <v>39</v>
      </c>
      <c r="N100" t="s">
        <v>39</v>
      </c>
      <c r="O100" t="s">
        <v>39</v>
      </c>
      <c r="P100" t="s">
        <v>39</v>
      </c>
      <c r="Q100" s="10">
        <v>2767010</v>
      </c>
      <c r="R100" s="10">
        <v>408512</v>
      </c>
      <c r="S100" s="10">
        <v>184055</v>
      </c>
      <c r="T100" s="10">
        <v>96206</v>
      </c>
      <c r="U100" s="10">
        <v>53093</v>
      </c>
      <c r="V100" s="10">
        <v>20537</v>
      </c>
      <c r="W100" s="10">
        <v>3383650</v>
      </c>
      <c r="X100" s="10">
        <v>384238</v>
      </c>
      <c r="Y100" s="10">
        <v>122238</v>
      </c>
      <c r="Z100" s="10"/>
      <c r="AA100" s="15">
        <f t="shared" si="25"/>
        <v>0.73657738819322105</v>
      </c>
      <c r="AB100" s="14">
        <f t="shared" si="26"/>
        <v>30.615649216459026</v>
      </c>
      <c r="AC100" s="14">
        <f t="shared" si="27"/>
        <v>-0.1327816174572676</v>
      </c>
      <c r="AD100" s="14">
        <f t="shared" si="28"/>
        <v>4.3721637460933875E-2</v>
      </c>
      <c r="AE100" s="14">
        <f t="shared" si="29"/>
        <v>6.3082603808696334</v>
      </c>
      <c r="AF100" s="12">
        <f t="shared" si="30"/>
        <v>0.30230819816765581</v>
      </c>
      <c r="AG100" s="12"/>
      <c r="AH100" s="12"/>
      <c r="AK100" s="10">
        <f t="shared" si="31"/>
        <v>32258808</v>
      </c>
      <c r="AL100">
        <f t="shared" si="32"/>
        <v>9.7045433296853376E-2</v>
      </c>
      <c r="AM100">
        <f t="shared" si="33"/>
        <v>3.0912642525415073E-2</v>
      </c>
      <c r="AN100">
        <f t="shared" si="34"/>
        <v>3.7366538776014292E-2</v>
      </c>
      <c r="AO100">
        <f t="shared" si="35"/>
        <v>9.8799682864909328E-3</v>
      </c>
      <c r="AP100">
        <f t="shared" si="36"/>
        <v>0.52950189604030007</v>
      </c>
      <c r="AQ100">
        <f t="shared" si="37"/>
        <v>3.9190846729364584E-2</v>
      </c>
      <c r="AR100">
        <f t="shared" si="38"/>
        <v>2.0047578943400514E-2</v>
      </c>
      <c r="AS100">
        <f t="shared" si="39"/>
        <v>6.0546874515636159E-3</v>
      </c>
      <c r="AT100">
        <f t="shared" si="40"/>
        <v>8.5775333050123859E-2</v>
      </c>
      <c r="AU100">
        <f t="shared" si="41"/>
        <v>1.2663580129805169E-2</v>
      </c>
      <c r="AV100">
        <f t="shared" si="42"/>
        <v>5.7055734979420195E-3</v>
      </c>
      <c r="AW100">
        <f t="shared" si="43"/>
        <v>2.9823172635517095E-3</v>
      </c>
      <c r="AX100">
        <f t="shared" si="44"/>
        <v>1.645845066562906E-3</v>
      </c>
      <c r="AY100">
        <f t="shared" si="45"/>
        <v>6.366323268981297E-4</v>
      </c>
      <c r="AZ100">
        <f t="shared" si="46"/>
        <v>0.10489073247839784</v>
      </c>
      <c r="BA100">
        <f t="shared" si="47"/>
        <v>1.1911103472887158E-2</v>
      </c>
      <c r="BB100">
        <f t="shared" si="48"/>
        <v>3.7892906644287662E-3</v>
      </c>
    </row>
    <row r="101" spans="1:54" x14ac:dyDescent="0.2">
      <c r="A101">
        <v>236</v>
      </c>
      <c r="B101" s="8">
        <v>44273</v>
      </c>
      <c r="C101" s="9" t="s">
        <v>23</v>
      </c>
      <c r="D101">
        <v>21030080</v>
      </c>
      <c r="E101" s="10">
        <v>5452050</v>
      </c>
      <c r="F101" s="10">
        <v>1784720</v>
      </c>
      <c r="G101" s="10">
        <v>2164920</v>
      </c>
      <c r="H101" s="10">
        <v>538522</v>
      </c>
      <c r="I101" s="10">
        <v>29866900</v>
      </c>
      <c r="J101" s="11">
        <v>2204090</v>
      </c>
      <c r="K101" s="10">
        <v>1120280</v>
      </c>
      <c r="L101" s="10">
        <v>328934</v>
      </c>
      <c r="M101" t="s">
        <v>39</v>
      </c>
      <c r="N101" t="s">
        <v>39</v>
      </c>
      <c r="O101" t="s">
        <v>39</v>
      </c>
      <c r="P101" t="s">
        <v>39</v>
      </c>
      <c r="Q101" s="10">
        <v>4923880</v>
      </c>
      <c r="R101" s="10">
        <v>726452</v>
      </c>
      <c r="S101" s="10">
        <v>327795</v>
      </c>
      <c r="T101" s="10">
        <v>157227</v>
      </c>
      <c r="U101" s="10">
        <v>95852</v>
      </c>
      <c r="V101" s="10">
        <v>28912</v>
      </c>
      <c r="W101" s="10">
        <v>5933600</v>
      </c>
      <c r="X101" s="10">
        <v>649193</v>
      </c>
      <c r="Y101" s="10">
        <v>209314</v>
      </c>
      <c r="Z101" s="10"/>
      <c r="AA101" s="15">
        <f t="shared" si="25"/>
        <v>0.73331548184377993</v>
      </c>
      <c r="AB101" s="14">
        <f t="shared" si="26"/>
        <v>30.432330079620435</v>
      </c>
      <c r="AC101" s="14">
        <f t="shared" si="27"/>
        <v>-0.13470914603078074</v>
      </c>
      <c r="AD101" s="14">
        <f t="shared" si="28"/>
        <v>3.8794615766893421E-2</v>
      </c>
      <c r="AE101" s="14">
        <f t="shared" si="29"/>
        <v>6.1119044758247796</v>
      </c>
      <c r="AF101" s="12">
        <f t="shared" si="30"/>
        <v>0.3038026113072233</v>
      </c>
      <c r="AG101" s="12"/>
      <c r="AH101" s="12"/>
      <c r="AK101" s="10">
        <f t="shared" si="31"/>
        <v>56512641</v>
      </c>
      <c r="AL101">
        <f t="shared" si="32"/>
        <v>9.6474875417696365E-2</v>
      </c>
      <c r="AM101">
        <f t="shared" si="33"/>
        <v>3.1580898864733642E-2</v>
      </c>
      <c r="AN101">
        <f t="shared" si="34"/>
        <v>3.8308597186247233E-2</v>
      </c>
      <c r="AO101">
        <f t="shared" si="35"/>
        <v>9.5292308140403487E-3</v>
      </c>
      <c r="AP101">
        <f t="shared" si="36"/>
        <v>0.52849945554659183</v>
      </c>
      <c r="AQ101">
        <f t="shared" si="37"/>
        <v>3.9001716447829786E-2</v>
      </c>
      <c r="AR101">
        <f t="shared" si="38"/>
        <v>1.9823529394069551E-2</v>
      </c>
      <c r="AS101">
        <f t="shared" si="39"/>
        <v>5.8205384526269091E-3</v>
      </c>
      <c r="AT101">
        <f t="shared" si="40"/>
        <v>8.7128824858848833E-2</v>
      </c>
      <c r="AU101">
        <f t="shared" si="41"/>
        <v>1.2854681486218279E-2</v>
      </c>
      <c r="AV101">
        <f t="shared" si="42"/>
        <v>5.8003836699120114E-3</v>
      </c>
      <c r="AW101">
        <f t="shared" si="43"/>
        <v>2.7821562966770567E-3</v>
      </c>
      <c r="AX101">
        <f t="shared" si="44"/>
        <v>1.6961160955121528E-3</v>
      </c>
      <c r="AY101">
        <f t="shared" si="45"/>
        <v>5.1160235105628842E-4</v>
      </c>
      <c r="AZ101">
        <f t="shared" si="46"/>
        <v>0.10499597780255926</v>
      </c>
      <c r="BA101">
        <f t="shared" si="47"/>
        <v>1.1487571426718492E-2</v>
      </c>
      <c r="BB101">
        <f t="shared" si="48"/>
        <v>3.7038438886620073E-3</v>
      </c>
    </row>
    <row r="102" spans="1:54" x14ac:dyDescent="0.2">
      <c r="A102">
        <v>246</v>
      </c>
      <c r="B102" s="8">
        <v>44285</v>
      </c>
      <c r="C102" s="9" t="s">
        <v>23</v>
      </c>
      <c r="D102">
        <v>21030140</v>
      </c>
      <c r="E102" s="10">
        <v>4104750</v>
      </c>
      <c r="F102" s="10">
        <v>1356420</v>
      </c>
      <c r="G102" s="10">
        <v>1660030</v>
      </c>
      <c r="H102" s="10">
        <v>400737</v>
      </c>
      <c r="I102" s="10">
        <v>22692900</v>
      </c>
      <c r="J102" s="11">
        <v>1673811</v>
      </c>
      <c r="K102" s="10">
        <v>789886</v>
      </c>
      <c r="L102" s="10">
        <v>220601</v>
      </c>
      <c r="M102" t="s">
        <v>39</v>
      </c>
      <c r="N102" t="s">
        <v>39</v>
      </c>
      <c r="O102" t="s">
        <v>39</v>
      </c>
      <c r="P102" t="s">
        <v>39</v>
      </c>
      <c r="Q102" s="10">
        <v>3573410</v>
      </c>
      <c r="R102" s="10">
        <v>521819</v>
      </c>
      <c r="S102" s="10">
        <v>232699</v>
      </c>
      <c r="T102" s="10">
        <v>128672</v>
      </c>
      <c r="U102" s="10">
        <v>71870</v>
      </c>
      <c r="V102" s="10">
        <v>21565</v>
      </c>
      <c r="W102" s="10">
        <v>4262660</v>
      </c>
      <c r="X102" s="10">
        <v>472680</v>
      </c>
      <c r="Y102" s="10">
        <v>156487</v>
      </c>
      <c r="Z102" s="10"/>
      <c r="AA102" s="15">
        <f t="shared" si="25"/>
        <v>0.7335650102396426</v>
      </c>
      <c r="AB102" s="14">
        <f t="shared" si="26"/>
        <v>30.446353575467917</v>
      </c>
      <c r="AC102" s="14">
        <f t="shared" si="27"/>
        <v>-0.13456139192670552</v>
      </c>
      <c r="AD102" s="14">
        <f t="shared" si="28"/>
        <v>3.8572788989814484E-2</v>
      </c>
      <c r="AE102" s="14">
        <f t="shared" si="29"/>
        <v>6.0523110288414603</v>
      </c>
      <c r="AF102" s="12">
        <f t="shared" si="30"/>
        <v>0.2922022192753651</v>
      </c>
      <c r="AG102" s="12"/>
      <c r="AH102" s="12"/>
      <c r="AI102" t="s">
        <v>14</v>
      </c>
      <c r="AK102" s="10">
        <f t="shared" si="31"/>
        <v>42340997</v>
      </c>
      <c r="AL102">
        <f t="shared" si="32"/>
        <v>9.6945048318063928E-2</v>
      </c>
      <c r="AM102">
        <f t="shared" si="33"/>
        <v>3.203561786700488E-2</v>
      </c>
      <c r="AN102">
        <f t="shared" si="34"/>
        <v>3.9206209527848389E-2</v>
      </c>
      <c r="AO102">
        <f t="shared" si="35"/>
        <v>9.4645149711519543E-3</v>
      </c>
      <c r="AP102">
        <f t="shared" si="36"/>
        <v>0.53595573103769856</v>
      </c>
      <c r="AQ102">
        <f t="shared" si="37"/>
        <v>3.9531686039419429E-2</v>
      </c>
      <c r="AR102">
        <f t="shared" si="38"/>
        <v>1.8655347204034899E-2</v>
      </c>
      <c r="AS102">
        <f t="shared" si="39"/>
        <v>5.2101040511634625E-3</v>
      </c>
      <c r="AT102">
        <f t="shared" si="40"/>
        <v>8.4395981511724907E-2</v>
      </c>
      <c r="AU102">
        <f t="shared" si="41"/>
        <v>1.2324202002139913E-2</v>
      </c>
      <c r="AV102">
        <f t="shared" si="42"/>
        <v>5.4958318529910854E-3</v>
      </c>
      <c r="AW102">
        <f t="shared" si="43"/>
        <v>3.0389459180661239E-3</v>
      </c>
      <c r="AX102">
        <f t="shared" si="44"/>
        <v>1.6974092508969499E-3</v>
      </c>
      <c r="AY102">
        <f t="shared" si="45"/>
        <v>5.0931724635581912E-4</v>
      </c>
      <c r="AZ102">
        <f t="shared" si="46"/>
        <v>0.10067453064461378</v>
      </c>
      <c r="BA102">
        <f t="shared" si="47"/>
        <v>1.1163648319381804E-2</v>
      </c>
      <c r="BB102">
        <f t="shared" si="48"/>
        <v>3.695874237444149E-3</v>
      </c>
    </row>
    <row r="103" spans="1:54" x14ac:dyDescent="0.2">
      <c r="A103">
        <v>247</v>
      </c>
      <c r="B103" s="8">
        <v>44285</v>
      </c>
      <c r="C103" s="9" t="s">
        <v>23</v>
      </c>
      <c r="D103">
        <v>21030141</v>
      </c>
      <c r="E103" s="10">
        <v>4262800</v>
      </c>
      <c r="F103" s="10">
        <v>1376680</v>
      </c>
      <c r="G103" s="10">
        <v>1652110</v>
      </c>
      <c r="H103" s="10">
        <v>433274</v>
      </c>
      <c r="I103" s="10">
        <v>23337100</v>
      </c>
      <c r="J103" s="11">
        <v>1729630</v>
      </c>
      <c r="K103" s="10">
        <v>788529</v>
      </c>
      <c r="L103" s="10">
        <v>236876</v>
      </c>
      <c r="M103" t="s">
        <v>39</v>
      </c>
      <c r="N103" t="s">
        <v>39</v>
      </c>
      <c r="O103" t="s">
        <v>39</v>
      </c>
      <c r="P103" t="s">
        <v>39</v>
      </c>
      <c r="Q103" s="10">
        <v>3608360</v>
      </c>
      <c r="R103" s="10">
        <v>460979</v>
      </c>
      <c r="S103" s="10">
        <v>227914</v>
      </c>
      <c r="T103" s="10">
        <v>124095</v>
      </c>
      <c r="U103" s="10">
        <v>68732</v>
      </c>
      <c r="V103" s="10">
        <v>21115</v>
      </c>
      <c r="W103" s="10">
        <v>4256110</v>
      </c>
      <c r="X103" s="10">
        <v>462234</v>
      </c>
      <c r="Y103" s="10">
        <v>161442</v>
      </c>
      <c r="Z103" s="10"/>
      <c r="AA103" s="15">
        <f t="shared" si="25"/>
        <v>0.73483028853395438</v>
      </c>
      <c r="AB103" s="14">
        <f t="shared" si="26"/>
        <v>30.517462215608234</v>
      </c>
      <c r="AC103" s="14">
        <f t="shared" si="27"/>
        <v>-0.13381295107055538</v>
      </c>
      <c r="AD103" s="14">
        <f t="shared" si="28"/>
        <v>4.2161044012079187E-2</v>
      </c>
      <c r="AE103" s="14">
        <f t="shared" si="29"/>
        <v>5.9321282851845183</v>
      </c>
      <c r="AF103" s="12">
        <f t="shared" si="30"/>
        <v>0.28606421802967541</v>
      </c>
      <c r="AG103" s="12"/>
      <c r="AH103" s="12"/>
      <c r="AI103" t="s">
        <v>14</v>
      </c>
      <c r="AK103" s="10">
        <f t="shared" si="31"/>
        <v>43207980</v>
      </c>
      <c r="AL103">
        <f t="shared" si="32"/>
        <v>9.8657701656036684E-2</v>
      </c>
      <c r="AM103">
        <f t="shared" si="33"/>
        <v>3.186170702726672E-2</v>
      </c>
      <c r="AN103">
        <f t="shared" si="34"/>
        <v>3.8236223956778358E-2</v>
      </c>
      <c r="AO103">
        <f t="shared" si="35"/>
        <v>1.0027638413089434E-2</v>
      </c>
      <c r="AP103">
        <f t="shared" si="36"/>
        <v>0.54011087766657917</v>
      </c>
      <c r="AQ103">
        <f t="shared" si="37"/>
        <v>4.0030336988676626E-2</v>
      </c>
      <c r="AR103">
        <f t="shared" si="38"/>
        <v>1.8249615001673301E-2</v>
      </c>
      <c r="AS103">
        <f t="shared" si="39"/>
        <v>5.4822280513923587E-3</v>
      </c>
      <c r="AT103">
        <f t="shared" si="40"/>
        <v>8.3511425435764411E-2</v>
      </c>
      <c r="AU103">
        <f t="shared" si="41"/>
        <v>1.06688394134602E-2</v>
      </c>
      <c r="AV103">
        <f t="shared" si="42"/>
        <v>5.2748126619203209E-3</v>
      </c>
      <c r="AW103">
        <f t="shared" si="43"/>
        <v>2.8720389150337505E-3</v>
      </c>
      <c r="AX103">
        <f t="shared" si="44"/>
        <v>1.5907246763213648E-3</v>
      </c>
      <c r="AY103">
        <f t="shared" si="45"/>
        <v>4.8868287756104309E-4</v>
      </c>
      <c r="AZ103">
        <f t="shared" si="46"/>
        <v>9.8502869145930913E-2</v>
      </c>
      <c r="BA103">
        <f t="shared" si="47"/>
        <v>1.0697884974025632E-2</v>
      </c>
      <c r="BB103">
        <f t="shared" si="48"/>
        <v>3.7363931384896956E-3</v>
      </c>
    </row>
    <row r="104" spans="1:54" x14ac:dyDescent="0.2">
      <c r="A104">
        <v>248</v>
      </c>
      <c r="B104" s="8">
        <v>44285</v>
      </c>
      <c r="C104" s="9" t="s">
        <v>23</v>
      </c>
      <c r="D104">
        <v>21030142</v>
      </c>
      <c r="E104" s="10">
        <v>4260420</v>
      </c>
      <c r="F104" s="10">
        <v>1386820</v>
      </c>
      <c r="G104" s="10">
        <v>1635860</v>
      </c>
      <c r="H104" s="10">
        <v>413647</v>
      </c>
      <c r="I104" s="10">
        <v>22993600</v>
      </c>
      <c r="J104" s="11">
        <v>1730580</v>
      </c>
      <c r="K104" s="10">
        <v>797973</v>
      </c>
      <c r="L104" s="10">
        <v>240953</v>
      </c>
      <c r="M104" t="s">
        <v>39</v>
      </c>
      <c r="N104" t="s">
        <v>39</v>
      </c>
      <c r="O104" t="s">
        <v>39</v>
      </c>
      <c r="P104" t="s">
        <v>39</v>
      </c>
      <c r="Q104" s="10">
        <v>3468290</v>
      </c>
      <c r="R104" s="10">
        <v>553473</v>
      </c>
      <c r="S104" s="10">
        <v>221525</v>
      </c>
      <c r="T104" s="10">
        <v>126105</v>
      </c>
      <c r="U104" s="10">
        <v>66572</v>
      </c>
      <c r="V104" s="10">
        <v>16807</v>
      </c>
      <c r="W104" s="10">
        <v>4255050</v>
      </c>
      <c r="X104" s="10">
        <v>465657</v>
      </c>
      <c r="Y104" s="10">
        <v>153235</v>
      </c>
      <c r="Z104" s="10"/>
      <c r="AA104" s="15">
        <f t="shared" si="25"/>
        <v>0.73159571093499454</v>
      </c>
      <c r="AB104" s="14">
        <f t="shared" si="26"/>
        <v>30.335678954546694</v>
      </c>
      <c r="AC104" s="14">
        <f t="shared" si="27"/>
        <v>-0.13572884929010487</v>
      </c>
      <c r="AD104" s="14">
        <f t="shared" si="28"/>
        <v>4.1407310911145717E-2</v>
      </c>
      <c r="AE104" s="14">
        <f t="shared" si="29"/>
        <v>6.2921054657503053</v>
      </c>
      <c r="AF104" s="12">
        <f t="shared" si="30"/>
        <v>0.28832960649550893</v>
      </c>
      <c r="AG104" s="12"/>
      <c r="AH104" s="12"/>
      <c r="AI104" t="s">
        <v>14</v>
      </c>
      <c r="AK104" s="10">
        <f t="shared" si="31"/>
        <v>42786567</v>
      </c>
      <c r="AL104">
        <f t="shared" si="32"/>
        <v>9.9573775105630702E-2</v>
      </c>
      <c r="AM104">
        <f t="shared" si="33"/>
        <v>3.2412509281242403E-2</v>
      </c>
      <c r="AN104">
        <f t="shared" si="34"/>
        <v>3.8233027669642206E-2</v>
      </c>
      <c r="AO104">
        <f t="shared" si="35"/>
        <v>9.6676837849598921E-3</v>
      </c>
      <c r="AP104">
        <f t="shared" si="36"/>
        <v>0.53740231133757466</v>
      </c>
      <c r="AQ104">
        <f t="shared" si="37"/>
        <v>4.0446806587684403E-2</v>
      </c>
      <c r="AR104">
        <f t="shared" si="38"/>
        <v>1.8650082396187571E-2</v>
      </c>
      <c r="AS104">
        <f t="shared" si="39"/>
        <v>5.6315104691619681E-3</v>
      </c>
      <c r="AT104">
        <f t="shared" si="40"/>
        <v>8.1060254261577008E-2</v>
      </c>
      <c r="AU104">
        <f t="shared" si="41"/>
        <v>1.2935672076705757E-2</v>
      </c>
      <c r="AV104">
        <f t="shared" si="42"/>
        <v>5.177442724021303E-3</v>
      </c>
      <c r="AW104">
        <f t="shared" si="43"/>
        <v>2.9473035310358039E-3</v>
      </c>
      <c r="AX104">
        <f t="shared" si="44"/>
        <v>1.5559088907506882E-3</v>
      </c>
      <c r="AY104">
        <f t="shared" si="45"/>
        <v>3.9281020138867418E-4</v>
      </c>
      <c r="AZ104">
        <f t="shared" si="46"/>
        <v>9.9448268424994227E-2</v>
      </c>
      <c r="BA104">
        <f t="shared" si="47"/>
        <v>1.0883252213247209E-2</v>
      </c>
      <c r="BB104">
        <f t="shared" si="48"/>
        <v>3.581381044195483E-3</v>
      </c>
    </row>
    <row r="105" spans="1:54" x14ac:dyDescent="0.2">
      <c r="A105">
        <v>252</v>
      </c>
      <c r="B105" s="8">
        <v>44292</v>
      </c>
      <c r="C105" s="9" t="s">
        <v>23</v>
      </c>
      <c r="D105">
        <v>21040003</v>
      </c>
      <c r="E105" s="10">
        <v>4517810</v>
      </c>
      <c r="F105" s="10">
        <v>1493480</v>
      </c>
      <c r="G105" s="10">
        <v>1767150</v>
      </c>
      <c r="H105" s="10">
        <v>441902</v>
      </c>
      <c r="I105" s="10">
        <v>24481100</v>
      </c>
      <c r="J105" s="11">
        <v>1842326</v>
      </c>
      <c r="K105" s="10">
        <v>835555</v>
      </c>
      <c r="L105" s="10">
        <v>246802</v>
      </c>
      <c r="M105" t="s">
        <v>39</v>
      </c>
      <c r="N105" t="s">
        <v>39</v>
      </c>
      <c r="O105" t="s">
        <v>39</v>
      </c>
      <c r="P105" t="s">
        <v>39</v>
      </c>
      <c r="Q105" s="10">
        <v>3684640</v>
      </c>
      <c r="R105" s="10">
        <v>623977</v>
      </c>
      <c r="S105" s="10">
        <v>232898</v>
      </c>
      <c r="T105" s="10">
        <v>120101</v>
      </c>
      <c r="U105" s="10">
        <v>71236</v>
      </c>
      <c r="V105" s="10">
        <v>25449</v>
      </c>
      <c r="W105" s="10">
        <v>4489070</v>
      </c>
      <c r="X105" s="10">
        <v>492313</v>
      </c>
      <c r="Y105" s="10">
        <v>161637</v>
      </c>
      <c r="Z105" s="10"/>
      <c r="AA105" s="15">
        <f t="shared" si="25"/>
        <v>0.73065495996470964</v>
      </c>
      <c r="AB105" s="14">
        <f t="shared" si="26"/>
        <v>30.282808750016684</v>
      </c>
      <c r="AC105" s="14">
        <f t="shared" si="27"/>
        <v>-0.13628766320585831</v>
      </c>
      <c r="AD105" s="14">
        <f t="shared" si="28"/>
        <v>3.9103944737483569E-2</v>
      </c>
      <c r="AE105" s="14">
        <f t="shared" si="29"/>
        <v>6.2316633608523482</v>
      </c>
      <c r="AF105" s="12">
        <f t="shared" si="30"/>
        <v>0.28753536261772888</v>
      </c>
      <c r="AG105" s="12"/>
      <c r="AH105" s="12"/>
      <c r="AI105" t="s">
        <v>14</v>
      </c>
      <c r="AK105" s="10">
        <f t="shared" si="31"/>
        <v>45527446</v>
      </c>
      <c r="AL105">
        <f t="shared" si="32"/>
        <v>9.9232669453937744E-2</v>
      </c>
      <c r="AM105">
        <f t="shared" si="33"/>
        <v>3.2803948633534155E-2</v>
      </c>
      <c r="AN105">
        <f t="shared" si="34"/>
        <v>3.8815047960300691E-2</v>
      </c>
      <c r="AO105">
        <f t="shared" si="35"/>
        <v>9.7062769565417744E-3</v>
      </c>
      <c r="AP105">
        <f t="shared" si="36"/>
        <v>0.53772179533198505</v>
      </c>
      <c r="AQ105">
        <f t="shared" si="37"/>
        <v>4.0466271707839709E-2</v>
      </c>
      <c r="AR105">
        <f t="shared" si="38"/>
        <v>1.8352775598262198E-2</v>
      </c>
      <c r="AS105">
        <f t="shared" si="39"/>
        <v>5.420949815634288E-3</v>
      </c>
      <c r="AT105">
        <f t="shared" si="40"/>
        <v>8.0932279838407797E-2</v>
      </c>
      <c r="AU105">
        <f t="shared" si="41"/>
        <v>1.3705512933890471E-2</v>
      </c>
      <c r="AV105">
        <f t="shared" si="42"/>
        <v>5.1155516169301479E-3</v>
      </c>
      <c r="AW105">
        <f t="shared" si="43"/>
        <v>2.6379911581247057E-3</v>
      </c>
      <c r="AX105">
        <f t="shared" si="44"/>
        <v>1.5646825433607676E-3</v>
      </c>
      <c r="AY105">
        <f t="shared" si="45"/>
        <v>5.589814987645035E-4</v>
      </c>
      <c r="AZ105">
        <f t="shared" si="46"/>
        <v>9.8601401888434512E-2</v>
      </c>
      <c r="BA105">
        <f t="shared" si="47"/>
        <v>1.0813543109797989E-2</v>
      </c>
      <c r="BB105">
        <f t="shared" si="48"/>
        <v>3.5503199542535288E-3</v>
      </c>
    </row>
    <row r="106" spans="1:54" x14ac:dyDescent="0.2">
      <c r="A106">
        <v>253</v>
      </c>
      <c r="B106" s="8">
        <v>44292</v>
      </c>
      <c r="C106" s="9" t="s">
        <v>23</v>
      </c>
      <c r="D106">
        <v>21040005</v>
      </c>
      <c r="E106" s="10">
        <v>4410690</v>
      </c>
      <c r="F106" s="10">
        <v>1467610</v>
      </c>
      <c r="G106" s="10">
        <v>1708920</v>
      </c>
      <c r="H106" s="10">
        <v>442948</v>
      </c>
      <c r="I106" s="10">
        <v>24436300</v>
      </c>
      <c r="J106" s="11">
        <v>1812570</v>
      </c>
      <c r="K106" s="10">
        <v>865352</v>
      </c>
      <c r="L106" s="10">
        <v>255640</v>
      </c>
      <c r="M106" t="s">
        <v>39</v>
      </c>
      <c r="N106" t="s">
        <v>39</v>
      </c>
      <c r="O106" t="s">
        <v>39</v>
      </c>
      <c r="P106" t="s">
        <v>39</v>
      </c>
      <c r="Q106" s="10">
        <v>3735380</v>
      </c>
      <c r="R106" s="10">
        <v>558083</v>
      </c>
      <c r="S106" s="10">
        <v>236169</v>
      </c>
      <c r="T106" s="10">
        <v>130334</v>
      </c>
      <c r="U106" s="10">
        <v>73482</v>
      </c>
      <c r="V106" s="10">
        <v>20103</v>
      </c>
      <c r="W106" s="10">
        <v>4449020</v>
      </c>
      <c r="X106" s="10">
        <v>489088</v>
      </c>
      <c r="Y106" s="10">
        <v>161999</v>
      </c>
      <c r="Z106" s="10"/>
      <c r="AA106" s="15">
        <f t="shared" si="25"/>
        <v>0.72982381598984403</v>
      </c>
      <c r="AB106" s="14">
        <f t="shared" si="26"/>
        <v>30.236098458629236</v>
      </c>
      <c r="AC106" s="14">
        <f t="shared" si="27"/>
        <v>-0.13678196861701736</v>
      </c>
      <c r="AD106" s="14">
        <f t="shared" si="28"/>
        <v>3.9535689059102867E-2</v>
      </c>
      <c r="AE106" s="14">
        <f t="shared" si="29"/>
        <v>6.0297831183682398</v>
      </c>
      <c r="AF106" s="12">
        <f t="shared" si="30"/>
        <v>0.28756675517550773</v>
      </c>
      <c r="AG106" s="12"/>
      <c r="AH106" s="12"/>
      <c r="AI106" t="s">
        <v>14</v>
      </c>
      <c r="AK106" s="10">
        <f t="shared" si="31"/>
        <v>45253688</v>
      </c>
      <c r="AL106">
        <f t="shared" si="32"/>
        <v>9.7465868417177401E-2</v>
      </c>
      <c r="AM106">
        <f t="shared" si="33"/>
        <v>3.2430726971910004E-2</v>
      </c>
      <c r="AN106">
        <f t="shared" si="34"/>
        <v>3.7763110047517014E-2</v>
      </c>
      <c r="AO106">
        <f t="shared" si="35"/>
        <v>9.7881083194810547E-3</v>
      </c>
      <c r="AP106">
        <f t="shared" si="36"/>
        <v>0.53998471903549605</v>
      </c>
      <c r="AQ106">
        <f t="shared" si="37"/>
        <v>4.0053531106680189E-2</v>
      </c>
      <c r="AR106">
        <f t="shared" si="38"/>
        <v>1.9122242589377468E-2</v>
      </c>
      <c r="AS106">
        <f t="shared" si="39"/>
        <v>5.6490423498743352E-3</v>
      </c>
      <c r="AT106">
        <f t="shared" si="40"/>
        <v>8.2543106762922841E-2</v>
      </c>
      <c r="AU106">
        <f t="shared" si="41"/>
        <v>1.2332320848634481E-2</v>
      </c>
      <c r="AV106">
        <f t="shared" si="42"/>
        <v>5.2187790749783749E-3</v>
      </c>
      <c r="AW106">
        <f t="shared" si="43"/>
        <v>2.8800746582245407E-3</v>
      </c>
      <c r="AX106">
        <f t="shared" si="44"/>
        <v>1.6237792597146999E-3</v>
      </c>
      <c r="AY106">
        <f t="shared" si="45"/>
        <v>4.4422898748053421E-4</v>
      </c>
      <c r="AZ106">
        <f t="shared" si="46"/>
        <v>9.8312871207314634E-2</v>
      </c>
      <c r="BA106">
        <f t="shared" si="47"/>
        <v>1.0807693728740958E-2</v>
      </c>
      <c r="BB106">
        <f t="shared" si="48"/>
        <v>3.5797966344754046E-3</v>
      </c>
    </row>
    <row r="107" spans="1:54" x14ac:dyDescent="0.2">
      <c r="A107">
        <v>254</v>
      </c>
      <c r="B107" s="8">
        <v>44292</v>
      </c>
      <c r="C107" s="9" t="s">
        <v>23</v>
      </c>
      <c r="D107">
        <v>21040007</v>
      </c>
      <c r="E107" s="10">
        <v>4455970</v>
      </c>
      <c r="F107" s="10">
        <v>1481830</v>
      </c>
      <c r="G107" s="10">
        <v>1736350</v>
      </c>
      <c r="H107" s="10">
        <v>444341</v>
      </c>
      <c r="I107" s="10">
        <v>24262400</v>
      </c>
      <c r="J107" s="11">
        <v>1802050</v>
      </c>
      <c r="K107" s="10">
        <v>848167</v>
      </c>
      <c r="L107" s="10">
        <v>251367</v>
      </c>
      <c r="M107" t="s">
        <v>39</v>
      </c>
      <c r="N107" t="s">
        <v>39</v>
      </c>
      <c r="O107" t="s">
        <v>39</v>
      </c>
      <c r="P107" t="s">
        <v>39</v>
      </c>
      <c r="Q107" s="10">
        <v>3793690</v>
      </c>
      <c r="R107" s="10">
        <v>498381</v>
      </c>
      <c r="S107" s="10">
        <v>233967</v>
      </c>
      <c r="T107" s="10">
        <v>131708</v>
      </c>
      <c r="U107" s="10">
        <v>71398</v>
      </c>
      <c r="V107" s="10">
        <v>24345</v>
      </c>
      <c r="W107" s="10">
        <v>4448760</v>
      </c>
      <c r="X107" s="10">
        <v>489712</v>
      </c>
      <c r="Y107" s="10">
        <v>163398</v>
      </c>
      <c r="Z107" s="10"/>
      <c r="AA107" s="15">
        <f t="shared" si="25"/>
        <v>0.72882958241369722</v>
      </c>
      <c r="AB107" s="14">
        <f t="shared" si="26"/>
        <v>30.180222531649783</v>
      </c>
      <c r="AC107" s="14">
        <f t="shared" si="27"/>
        <v>-0.13737400812850789</v>
      </c>
      <c r="AD107" s="14">
        <f t="shared" si="28"/>
        <v>3.6401941393197468E-2</v>
      </c>
      <c r="AE107" s="14">
        <f t="shared" si="29"/>
        <v>5.8809590207772899</v>
      </c>
      <c r="AF107" s="12">
        <f t="shared" si="30"/>
        <v>0.28855035654733568</v>
      </c>
      <c r="AG107" s="12"/>
      <c r="AH107" s="12"/>
      <c r="AI107" t="s">
        <v>14</v>
      </c>
      <c r="AK107" s="10">
        <f t="shared" si="31"/>
        <v>45137834</v>
      </c>
      <c r="AL107">
        <f t="shared" si="32"/>
        <v>9.8719180898223874E-2</v>
      </c>
      <c r="AM107">
        <f t="shared" si="33"/>
        <v>3.2829001054857886E-2</v>
      </c>
      <c r="AN107">
        <f t="shared" si="34"/>
        <v>3.8467729754157014E-2</v>
      </c>
      <c r="AO107">
        <f t="shared" si="35"/>
        <v>9.8440922087665965E-3</v>
      </c>
      <c r="AP107">
        <f t="shared" si="36"/>
        <v>0.53751803863694481</v>
      </c>
      <c r="AQ107">
        <f t="shared" si="37"/>
        <v>3.9923271462250491E-2</v>
      </c>
      <c r="AR107">
        <f t="shared" si="38"/>
        <v>1.8790600364208879E-2</v>
      </c>
      <c r="AS107">
        <f t="shared" si="39"/>
        <v>5.5688759899289808E-3</v>
      </c>
      <c r="AT107">
        <f t="shared" si="40"/>
        <v>8.404678877590803E-2</v>
      </c>
      <c r="AU107">
        <f t="shared" si="41"/>
        <v>1.1041314033810307E-2</v>
      </c>
      <c r="AV107">
        <f t="shared" si="42"/>
        <v>5.1833900581051365E-3</v>
      </c>
      <c r="AW107">
        <f t="shared" si="43"/>
        <v>2.9179069602675218E-3</v>
      </c>
      <c r="AX107">
        <f t="shared" si="44"/>
        <v>1.5817772735838411E-3</v>
      </c>
      <c r="AY107">
        <f t="shared" si="45"/>
        <v>5.393479890949132E-4</v>
      </c>
      <c r="AZ107">
        <f t="shared" si="46"/>
        <v>9.8559447934519859E-2</v>
      </c>
      <c r="BA107">
        <f t="shared" si="47"/>
        <v>1.0849257853179219E-2</v>
      </c>
      <c r="BB107">
        <f t="shared" si="48"/>
        <v>3.619978752192673E-3</v>
      </c>
    </row>
    <row r="108" spans="1:54" x14ac:dyDescent="0.2">
      <c r="A108">
        <v>255</v>
      </c>
      <c r="B108" s="8">
        <v>44298</v>
      </c>
      <c r="C108" s="9" t="s">
        <v>23</v>
      </c>
      <c r="D108">
        <v>21040034</v>
      </c>
      <c r="E108" s="10">
        <v>3032170</v>
      </c>
      <c r="F108" s="10">
        <v>989489</v>
      </c>
      <c r="G108" s="10">
        <v>1202930</v>
      </c>
      <c r="H108" s="10">
        <v>300163</v>
      </c>
      <c r="I108" s="10">
        <v>16513900</v>
      </c>
      <c r="J108" s="11">
        <v>1257130</v>
      </c>
      <c r="K108" s="10">
        <v>595439</v>
      </c>
      <c r="L108" s="10">
        <v>172181</v>
      </c>
      <c r="M108" t="s">
        <v>39</v>
      </c>
      <c r="N108" t="s">
        <v>39</v>
      </c>
      <c r="O108" t="s">
        <v>39</v>
      </c>
      <c r="P108" t="s">
        <v>39</v>
      </c>
      <c r="Q108" s="10">
        <v>2481490</v>
      </c>
      <c r="R108" s="10">
        <v>413494</v>
      </c>
      <c r="S108" s="10">
        <v>176056</v>
      </c>
      <c r="T108" s="10">
        <v>77973</v>
      </c>
      <c r="U108" s="10">
        <v>46526</v>
      </c>
      <c r="V108" s="10">
        <v>17900</v>
      </c>
      <c r="W108" s="10">
        <v>3031570</v>
      </c>
      <c r="X108" s="10">
        <v>339934</v>
      </c>
      <c r="Y108" s="10">
        <v>116148</v>
      </c>
      <c r="Z108" s="10"/>
      <c r="AA108" s="15">
        <f t="shared" si="25"/>
        <v>0.73611600037549552</v>
      </c>
      <c r="AB108" s="14">
        <f t="shared" si="26"/>
        <v>30.589719221102847</v>
      </c>
      <c r="AC108" s="14">
        <f t="shared" si="27"/>
        <v>-0.13305374224762373</v>
      </c>
      <c r="AD108" s="14">
        <f t="shared" si="28"/>
        <v>4.4294715912185111E-2</v>
      </c>
      <c r="AE108" s="14">
        <f t="shared" si="29"/>
        <v>6.3223322833083273</v>
      </c>
      <c r="AF108" s="12">
        <f t="shared" si="30"/>
        <v>0.28844160010865183</v>
      </c>
      <c r="AG108" s="12"/>
      <c r="AH108" s="12"/>
      <c r="AK108" s="10">
        <f t="shared" si="31"/>
        <v>30764493</v>
      </c>
      <c r="AL108">
        <f t="shared" si="32"/>
        <v>9.8560701130358294E-2</v>
      </c>
      <c r="AM108">
        <f t="shared" si="33"/>
        <v>3.2163344931444182E-2</v>
      </c>
      <c r="AN108">
        <f t="shared" si="34"/>
        <v>3.9101245712061632E-2</v>
      </c>
      <c r="AO108">
        <f t="shared" si="35"/>
        <v>9.7567998276454609E-3</v>
      </c>
      <c r="AP108">
        <f t="shared" si="36"/>
        <v>0.53678440272036987</v>
      </c>
      <c r="AQ108">
        <f t="shared" si="37"/>
        <v>4.0863016985197835E-2</v>
      </c>
      <c r="AR108">
        <f t="shared" si="38"/>
        <v>1.935474769566331E-2</v>
      </c>
      <c r="AS108">
        <f t="shared" si="39"/>
        <v>5.5967442726912479E-3</v>
      </c>
      <c r="AT108">
        <f t="shared" si="40"/>
        <v>8.0660844955254093E-2</v>
      </c>
      <c r="AU108">
        <f t="shared" si="41"/>
        <v>1.3440624553767228E-2</v>
      </c>
      <c r="AV108">
        <f t="shared" si="42"/>
        <v>5.7227011672189758E-3</v>
      </c>
      <c r="AW108">
        <f t="shared" si="43"/>
        <v>2.5345127579381854E-3</v>
      </c>
      <c r="AX108">
        <f t="shared" si="44"/>
        <v>1.5123278644637505E-3</v>
      </c>
      <c r="AY108">
        <f t="shared" si="45"/>
        <v>5.8183959020550091E-4</v>
      </c>
      <c r="AZ108">
        <f t="shared" si="46"/>
        <v>9.8541198127334653E-2</v>
      </c>
      <c r="BA108">
        <f t="shared" si="47"/>
        <v>1.1049556383067973E-2</v>
      </c>
      <c r="BB108">
        <f t="shared" si="48"/>
        <v>3.7753913253177943E-3</v>
      </c>
    </row>
    <row r="109" spans="1:54" x14ac:dyDescent="0.2">
      <c r="A109">
        <v>256</v>
      </c>
      <c r="B109" s="8">
        <v>44299</v>
      </c>
      <c r="C109" s="9" t="s">
        <v>23</v>
      </c>
      <c r="D109">
        <v>21040037</v>
      </c>
      <c r="E109" s="10">
        <v>4018340</v>
      </c>
      <c r="F109" s="10">
        <v>1297420</v>
      </c>
      <c r="G109" s="10">
        <v>1539030</v>
      </c>
      <c r="H109" s="10">
        <v>376222</v>
      </c>
      <c r="I109" s="10">
        <v>21209900</v>
      </c>
      <c r="J109" s="11">
        <v>1590400</v>
      </c>
      <c r="K109" s="10">
        <v>724564</v>
      </c>
      <c r="L109" s="10">
        <v>216706</v>
      </c>
      <c r="M109" t="s">
        <v>39</v>
      </c>
      <c r="N109" t="s">
        <v>39</v>
      </c>
      <c r="O109" t="s">
        <v>39</v>
      </c>
      <c r="P109" t="s">
        <v>39</v>
      </c>
      <c r="Q109" s="10">
        <v>3260710</v>
      </c>
      <c r="R109" s="10">
        <v>480577</v>
      </c>
      <c r="S109" s="10">
        <v>206322</v>
      </c>
      <c r="T109" s="10">
        <v>115249</v>
      </c>
      <c r="U109" s="10">
        <v>59772</v>
      </c>
      <c r="V109" s="10">
        <v>19677</v>
      </c>
      <c r="W109" s="10">
        <v>3839900</v>
      </c>
      <c r="X109" s="10">
        <v>423554</v>
      </c>
      <c r="Y109" s="10">
        <v>131233</v>
      </c>
      <c r="Z109" s="10"/>
      <c r="AA109" s="15">
        <f t="shared" si="25"/>
        <v>0.72987704535763775</v>
      </c>
      <c r="AB109" s="14">
        <f t="shared" si="26"/>
        <v>30.239089949099245</v>
      </c>
      <c r="AC109" s="14">
        <f t="shared" si="27"/>
        <v>-0.13675029470172365</v>
      </c>
      <c r="AD109" s="14">
        <f t="shared" si="28"/>
        <v>3.7902414021478266E-2</v>
      </c>
      <c r="AE109" s="14">
        <f t="shared" si="29"/>
        <v>5.8923871164593002</v>
      </c>
      <c r="AF109" s="12">
        <f t="shared" si="30"/>
        <v>0.28663913190602414</v>
      </c>
      <c r="AG109" s="12"/>
      <c r="AH109" s="12"/>
      <c r="AK109" s="10">
        <f t="shared" si="31"/>
        <v>39509576</v>
      </c>
      <c r="AL109">
        <f t="shared" si="32"/>
        <v>0.10170547008654307</v>
      </c>
      <c r="AM109">
        <f t="shared" si="33"/>
        <v>3.2838114992679246E-2</v>
      </c>
      <c r="AN109">
        <f t="shared" si="34"/>
        <v>3.8953341336793894E-2</v>
      </c>
      <c r="AO109">
        <f t="shared" si="35"/>
        <v>9.5222991003497473E-3</v>
      </c>
      <c r="AP109">
        <f t="shared" si="36"/>
        <v>0.5368293499277238</v>
      </c>
      <c r="AQ109">
        <f t="shared" si="37"/>
        <v>4.0253532460080059E-2</v>
      </c>
      <c r="AR109">
        <f t="shared" si="38"/>
        <v>1.8338946487302218E-2</v>
      </c>
      <c r="AS109">
        <f t="shared" si="39"/>
        <v>5.4848981421617886E-3</v>
      </c>
      <c r="AT109">
        <f t="shared" si="40"/>
        <v>8.2529612567849381E-2</v>
      </c>
      <c r="AU109">
        <f t="shared" si="41"/>
        <v>1.2163557513246916E-2</v>
      </c>
      <c r="AV109">
        <f t="shared" si="42"/>
        <v>5.2220757823369197E-3</v>
      </c>
      <c r="AW109">
        <f t="shared" si="43"/>
        <v>2.9169890357719861E-3</v>
      </c>
      <c r="AX109">
        <f t="shared" si="44"/>
        <v>1.5128484294541658E-3</v>
      </c>
      <c r="AY109">
        <f t="shared" si="45"/>
        <v>4.9803116085072642E-4</v>
      </c>
      <c r="AZ109">
        <f t="shared" si="46"/>
        <v>9.7189096638242836E-2</v>
      </c>
      <c r="BA109">
        <f t="shared" si="47"/>
        <v>1.0720287152663951E-2</v>
      </c>
      <c r="BB109">
        <f t="shared" si="48"/>
        <v>3.3215491859492495E-3</v>
      </c>
    </row>
    <row r="110" spans="1:54" x14ac:dyDescent="0.2">
      <c r="A110">
        <v>257</v>
      </c>
      <c r="B110" s="8">
        <v>44307</v>
      </c>
      <c r="C110" s="9" t="s">
        <v>23</v>
      </c>
      <c r="D110">
        <v>21040100</v>
      </c>
      <c r="E110" s="10">
        <v>4450540</v>
      </c>
      <c r="F110" s="10">
        <v>1489140</v>
      </c>
      <c r="G110" s="10">
        <v>1723340</v>
      </c>
      <c r="H110" s="10">
        <v>431027</v>
      </c>
      <c r="I110" s="10">
        <v>24641500</v>
      </c>
      <c r="J110" s="11">
        <v>1829590</v>
      </c>
      <c r="K110" s="10">
        <v>835921</v>
      </c>
      <c r="L110" s="10">
        <v>245537</v>
      </c>
      <c r="M110" t="s">
        <v>39</v>
      </c>
      <c r="N110" t="s">
        <v>39</v>
      </c>
      <c r="O110" t="s">
        <v>39</v>
      </c>
      <c r="P110" t="s">
        <v>39</v>
      </c>
      <c r="Q110" s="10">
        <v>3674800</v>
      </c>
      <c r="R110" s="10">
        <v>557158</v>
      </c>
      <c r="S110" s="10">
        <v>246969</v>
      </c>
      <c r="T110" s="10">
        <v>114957</v>
      </c>
      <c r="U110" s="10">
        <v>70561</v>
      </c>
      <c r="V110" s="10">
        <v>18708</v>
      </c>
      <c r="W110" s="10">
        <v>4456710</v>
      </c>
      <c r="X110" s="10">
        <v>491092</v>
      </c>
      <c r="Y110" s="10">
        <v>157488</v>
      </c>
      <c r="Z110" s="10"/>
      <c r="AA110" s="15">
        <f t="shared" si="25"/>
        <v>0.72791638810713566</v>
      </c>
      <c r="AB110" s="14">
        <f t="shared" si="26"/>
        <v>30.128901011621025</v>
      </c>
      <c r="AC110" s="14">
        <f t="shared" si="27"/>
        <v>-0.13791850292474653</v>
      </c>
      <c r="AD110" s="14">
        <f t="shared" si="28"/>
        <v>3.8795034071604756E-2</v>
      </c>
      <c r="AE110" s="14">
        <f t="shared" si="29"/>
        <v>6.1807850108294442</v>
      </c>
      <c r="AF110" s="12">
        <f t="shared" si="30"/>
        <v>0.28391933586631446</v>
      </c>
      <c r="AG110" s="12"/>
      <c r="AH110" s="12"/>
      <c r="AK110" s="10">
        <f t="shared" si="31"/>
        <v>45435038</v>
      </c>
      <c r="AL110">
        <f t="shared" si="32"/>
        <v>9.7953918295391323E-2</v>
      </c>
      <c r="AM110">
        <f t="shared" si="33"/>
        <v>3.2775145912720488E-2</v>
      </c>
      <c r="AN110">
        <f t="shared" si="34"/>
        <v>3.7929758086699523E-2</v>
      </c>
      <c r="AO110">
        <f t="shared" si="35"/>
        <v>9.4866653352419332E-3</v>
      </c>
      <c r="AP110">
        <f t="shared" si="36"/>
        <v>0.54234575527371631</v>
      </c>
      <c r="AQ110">
        <f t="shared" si="37"/>
        <v>4.0268261688259178E-2</v>
      </c>
      <c r="AR110">
        <f t="shared" si="38"/>
        <v>1.8398157827005671E-2</v>
      </c>
      <c r="AS110">
        <f t="shared" si="39"/>
        <v>5.4041332594461566E-3</v>
      </c>
      <c r="AT110">
        <f t="shared" si="40"/>
        <v>8.0880310917754702E-2</v>
      </c>
      <c r="AU110">
        <f t="shared" si="41"/>
        <v>1.2262738726002606E-2</v>
      </c>
      <c r="AV110">
        <f t="shared" si="42"/>
        <v>5.4356507856337657E-3</v>
      </c>
      <c r="AW110">
        <f t="shared" si="43"/>
        <v>2.5301398449364123E-3</v>
      </c>
      <c r="AX110">
        <f t="shared" si="44"/>
        <v>1.5530084953378931E-3</v>
      </c>
      <c r="AY110">
        <f t="shared" si="45"/>
        <v>4.11752709439794E-4</v>
      </c>
      <c r="AZ110">
        <f t="shared" si="46"/>
        <v>9.8089716575124247E-2</v>
      </c>
      <c r="BA110">
        <f t="shared" si="47"/>
        <v>1.0808662688914224E-2</v>
      </c>
      <c r="BB110">
        <f t="shared" si="48"/>
        <v>3.46622357837579E-3</v>
      </c>
    </row>
    <row r="111" spans="1:54" x14ac:dyDescent="0.2">
      <c r="A111">
        <v>260</v>
      </c>
      <c r="B111" s="8">
        <v>44309</v>
      </c>
      <c r="C111" s="9" t="s">
        <v>23</v>
      </c>
      <c r="D111">
        <v>21040142</v>
      </c>
      <c r="E111" s="10">
        <v>2516250</v>
      </c>
      <c r="F111" s="10">
        <v>797844</v>
      </c>
      <c r="G111" s="10">
        <v>977742</v>
      </c>
      <c r="H111" s="10">
        <v>250721</v>
      </c>
      <c r="I111" s="10">
        <v>13392200</v>
      </c>
      <c r="J111" s="11">
        <v>975172</v>
      </c>
      <c r="K111" s="10">
        <v>507503</v>
      </c>
      <c r="L111" s="10">
        <v>151349</v>
      </c>
      <c r="M111" t="s">
        <v>39</v>
      </c>
      <c r="N111" t="s">
        <v>39</v>
      </c>
      <c r="O111" t="s">
        <v>39</v>
      </c>
      <c r="P111" t="s">
        <v>39</v>
      </c>
      <c r="Q111" s="10">
        <v>2126920</v>
      </c>
      <c r="R111" s="10">
        <v>354422</v>
      </c>
      <c r="S111" s="10">
        <v>145148</v>
      </c>
      <c r="T111" s="10">
        <v>74868</v>
      </c>
      <c r="U111" s="10">
        <v>41002</v>
      </c>
      <c r="V111" s="10">
        <v>14156</v>
      </c>
      <c r="W111" s="10">
        <v>2522810</v>
      </c>
      <c r="X111" s="10">
        <v>279235</v>
      </c>
      <c r="Y111" s="10">
        <v>97389</v>
      </c>
      <c r="Z111" s="10"/>
      <c r="AA111" s="15">
        <f t="shared" si="25"/>
        <v>0.73418304775745558</v>
      </c>
      <c r="AB111" s="14">
        <f t="shared" si="26"/>
        <v>30.481087283969003</v>
      </c>
      <c r="AC111" s="14">
        <f t="shared" si="27"/>
        <v>-0.13419564754980565</v>
      </c>
      <c r="AD111" s="14">
        <f t="shared" si="28"/>
        <v>3.6434416860586641E-2</v>
      </c>
      <c r="AE111" s="14">
        <f t="shared" si="29"/>
        <v>6.0444709810378825</v>
      </c>
      <c r="AF111" s="12">
        <f t="shared" si="30"/>
        <v>0.29718936622247655</v>
      </c>
      <c r="AG111" s="12"/>
      <c r="AH111" s="12"/>
      <c r="AK111" s="10">
        <f t="shared" si="31"/>
        <v>25224731</v>
      </c>
      <c r="AL111">
        <f t="shared" si="32"/>
        <v>9.9753293702121146E-2</v>
      </c>
      <c r="AM111">
        <f t="shared" si="33"/>
        <v>3.1629435413999062E-2</v>
      </c>
      <c r="AN111">
        <f t="shared" si="34"/>
        <v>3.8761245858280904E-2</v>
      </c>
      <c r="AO111">
        <f t="shared" si="35"/>
        <v>9.939491525201993E-3</v>
      </c>
      <c r="AP111">
        <f t="shared" si="36"/>
        <v>0.53091547338998379</v>
      </c>
      <c r="AQ111">
        <f t="shared" si="37"/>
        <v>3.8659361719258767E-2</v>
      </c>
      <c r="AR111">
        <f t="shared" si="38"/>
        <v>2.0119263115234015E-2</v>
      </c>
      <c r="AS111">
        <f t="shared" si="39"/>
        <v>6.0000243411911904E-3</v>
      </c>
      <c r="AT111">
        <f t="shared" si="40"/>
        <v>8.4318837731113955E-2</v>
      </c>
      <c r="AU111">
        <f t="shared" si="41"/>
        <v>1.4050576000195998E-2</v>
      </c>
      <c r="AV111">
        <f t="shared" si="42"/>
        <v>5.7541941676206576E-3</v>
      </c>
      <c r="AW111">
        <f t="shared" si="43"/>
        <v>2.9680395798868976E-3</v>
      </c>
      <c r="AX111">
        <f t="shared" si="44"/>
        <v>1.6254682755586175E-3</v>
      </c>
      <c r="AY111">
        <f t="shared" si="45"/>
        <v>5.6119528093282736E-4</v>
      </c>
      <c r="AZ111">
        <f t="shared" si="46"/>
        <v>0.10001335594024768</v>
      </c>
      <c r="BA111">
        <f t="shared" si="47"/>
        <v>1.1069890101107521E-2</v>
      </c>
      <c r="BB111">
        <f t="shared" si="48"/>
        <v>3.8608538580649286E-3</v>
      </c>
    </row>
    <row r="112" spans="1:54" x14ac:dyDescent="0.2">
      <c r="A112">
        <v>261</v>
      </c>
      <c r="B112" s="8">
        <v>44309</v>
      </c>
      <c r="C112" s="9" t="s">
        <v>23</v>
      </c>
      <c r="D112">
        <v>21040145</v>
      </c>
      <c r="E112" s="10">
        <v>2641270</v>
      </c>
      <c r="F112" s="10">
        <v>854105</v>
      </c>
      <c r="G112" s="10">
        <v>1031950</v>
      </c>
      <c r="H112" s="10">
        <v>255614</v>
      </c>
      <c r="I112" s="10">
        <v>14319500</v>
      </c>
      <c r="J112" s="11">
        <v>1079400</v>
      </c>
      <c r="K112" s="10">
        <v>521919</v>
      </c>
      <c r="L112" s="10">
        <v>157161</v>
      </c>
      <c r="M112" t="s">
        <v>39</v>
      </c>
      <c r="N112" t="s">
        <v>39</v>
      </c>
      <c r="O112" t="s">
        <v>39</v>
      </c>
      <c r="P112" t="s">
        <v>39</v>
      </c>
      <c r="Q112" s="10">
        <v>2182120</v>
      </c>
      <c r="R112" s="10">
        <v>340997</v>
      </c>
      <c r="S112" s="10">
        <v>144262</v>
      </c>
      <c r="T112" s="10">
        <v>79475</v>
      </c>
      <c r="U112" s="10">
        <v>40804</v>
      </c>
      <c r="V112" s="10">
        <v>14083</v>
      </c>
      <c r="W112" s="10">
        <v>2656990</v>
      </c>
      <c r="X112" s="10">
        <v>299072</v>
      </c>
      <c r="Y112" s="10">
        <v>86852</v>
      </c>
      <c r="Z112" s="10"/>
      <c r="AA112" s="15">
        <f t="shared" si="25"/>
        <v>0.73483803047994312</v>
      </c>
      <c r="AB112" s="14">
        <f t="shared" si="26"/>
        <v>30.517897312972806</v>
      </c>
      <c r="AC112" s="14">
        <f t="shared" si="27"/>
        <v>-0.13380837550152577</v>
      </c>
      <c r="AD112" s="14">
        <f t="shared" si="28"/>
        <v>4.3439302194868551E-2</v>
      </c>
      <c r="AE112" s="14">
        <f t="shared" si="29"/>
        <v>6.2134269019204478</v>
      </c>
      <c r="AF112" s="12">
        <f t="shared" si="30"/>
        <v>0.29036512633354195</v>
      </c>
      <c r="AG112" s="12"/>
      <c r="AH112" s="12"/>
      <c r="AK112" s="10">
        <f t="shared" si="31"/>
        <v>26705574</v>
      </c>
      <c r="AL112">
        <f t="shared" si="32"/>
        <v>9.8903322579773051E-2</v>
      </c>
      <c r="AM112">
        <f t="shared" si="33"/>
        <v>3.1982274561857385E-2</v>
      </c>
      <c r="AN112">
        <f t="shared" si="34"/>
        <v>3.8641745726940749E-2</v>
      </c>
      <c r="AO112">
        <f t="shared" si="35"/>
        <v>9.5715598548827292E-3</v>
      </c>
      <c r="AP112">
        <f t="shared" si="36"/>
        <v>0.53619892236729305</v>
      </c>
      <c r="AQ112">
        <f t="shared" si="37"/>
        <v>4.0418528356664415E-2</v>
      </c>
      <c r="AR112">
        <f t="shared" si="38"/>
        <v>1.9543448120605832E-2</v>
      </c>
      <c r="AS112">
        <f t="shared" si="39"/>
        <v>5.8849512090621984E-3</v>
      </c>
      <c r="AT112">
        <f t="shared" si="40"/>
        <v>8.1710282654849503E-2</v>
      </c>
      <c r="AU112">
        <f t="shared" si="41"/>
        <v>1.276875756349592E-2</v>
      </c>
      <c r="AV112">
        <f t="shared" si="42"/>
        <v>5.4019434294877919E-3</v>
      </c>
      <c r="AW112">
        <f t="shared" si="43"/>
        <v>2.9759704846636136E-3</v>
      </c>
      <c r="AX112">
        <f t="shared" si="44"/>
        <v>1.5279207254635305E-3</v>
      </c>
      <c r="AY112">
        <f t="shared" si="45"/>
        <v>5.2734309324338057E-4</v>
      </c>
      <c r="AZ112">
        <f t="shared" si="46"/>
        <v>9.9491963737607741E-2</v>
      </c>
      <c r="BA112">
        <f t="shared" si="47"/>
        <v>1.1198860582438708E-2</v>
      </c>
      <c r="BB112">
        <f t="shared" si="48"/>
        <v>3.2522049516703891E-3</v>
      </c>
    </row>
    <row r="113" spans="1:54" x14ac:dyDescent="0.2">
      <c r="A113">
        <v>262</v>
      </c>
      <c r="B113" s="8">
        <v>44309</v>
      </c>
      <c r="C113" s="9" t="s">
        <v>23</v>
      </c>
      <c r="D113">
        <v>21040146</v>
      </c>
      <c r="E113" s="10">
        <v>2579030</v>
      </c>
      <c r="F113" s="10">
        <v>854808</v>
      </c>
      <c r="G113" s="10">
        <v>1017590</v>
      </c>
      <c r="H113" s="10">
        <v>254838</v>
      </c>
      <c r="I113" s="10">
        <v>14086800</v>
      </c>
      <c r="J113" s="11">
        <v>1059080</v>
      </c>
      <c r="K113" s="10">
        <v>507892</v>
      </c>
      <c r="L113" s="10">
        <v>151881</v>
      </c>
      <c r="M113" t="s">
        <v>39</v>
      </c>
      <c r="N113" t="s">
        <v>39</v>
      </c>
      <c r="O113" t="s">
        <v>39</v>
      </c>
      <c r="P113" t="s">
        <v>39</v>
      </c>
      <c r="Q113" s="10">
        <v>2200120</v>
      </c>
      <c r="R113" s="10">
        <v>330479</v>
      </c>
      <c r="S113" s="10">
        <v>148242</v>
      </c>
      <c r="T113" s="10">
        <v>78035</v>
      </c>
      <c r="U113" s="10">
        <v>44230</v>
      </c>
      <c r="V113" s="10">
        <v>12385</v>
      </c>
      <c r="W113" s="10">
        <v>2639340</v>
      </c>
      <c r="X113" s="10">
        <v>293892</v>
      </c>
      <c r="Y113" s="10">
        <v>99921</v>
      </c>
      <c r="Z113" s="10"/>
      <c r="AA113" s="15">
        <f t="shared" si="25"/>
        <v>0.73172529027252786</v>
      </c>
      <c r="AB113" s="14">
        <f t="shared" si="26"/>
        <v>30.342961313316067</v>
      </c>
      <c r="AC113" s="14">
        <f t="shared" si="27"/>
        <v>-0.13565193439397466</v>
      </c>
      <c r="AD113" s="14">
        <f t="shared" si="28"/>
        <v>3.9821235856942999E-2</v>
      </c>
      <c r="AE113" s="14">
        <f t="shared" si="29"/>
        <v>6.1338486435775632</v>
      </c>
      <c r="AF113" s="12">
        <f t="shared" si="30"/>
        <v>0.29270747809656633</v>
      </c>
      <c r="AG113" s="12"/>
      <c r="AH113" s="12"/>
      <c r="AK113" s="10">
        <f t="shared" si="31"/>
        <v>26358563</v>
      </c>
      <c r="AL113">
        <f t="shared" si="32"/>
        <v>9.7844104779156588E-2</v>
      </c>
      <c r="AM113">
        <f t="shared" si="33"/>
        <v>3.2429992484795167E-2</v>
      </c>
      <c r="AN113">
        <f t="shared" si="34"/>
        <v>3.8605670574681936E-2</v>
      </c>
      <c r="AO113">
        <f t="shared" si="35"/>
        <v>9.6681294803514142E-3</v>
      </c>
      <c r="AP113">
        <f t="shared" si="36"/>
        <v>0.53442974110538577</v>
      </c>
      <c r="AQ113">
        <f t="shared" si="37"/>
        <v>4.0179732104515711E-2</v>
      </c>
      <c r="AR113">
        <f t="shared" si="38"/>
        <v>1.9268576970603444E-2</v>
      </c>
      <c r="AS113">
        <f t="shared" si="39"/>
        <v>5.7621122972447321E-3</v>
      </c>
      <c r="AT113">
        <f t="shared" si="40"/>
        <v>8.3468890166736323E-2</v>
      </c>
      <c r="AU113">
        <f t="shared" si="41"/>
        <v>1.2537823097564158E-2</v>
      </c>
      <c r="AV113">
        <f t="shared" si="42"/>
        <v>5.624054695242681E-3</v>
      </c>
      <c r="AW113">
        <f t="shared" si="43"/>
        <v>2.9605179918192051E-3</v>
      </c>
      <c r="AX113">
        <f t="shared" si="44"/>
        <v>1.6780125684393342E-3</v>
      </c>
      <c r="AY113">
        <f t="shared" si="45"/>
        <v>4.6986628216416805E-4</v>
      </c>
      <c r="AZ113">
        <f t="shared" si="46"/>
        <v>0.10013216577853656</v>
      </c>
      <c r="BA113">
        <f t="shared" si="47"/>
        <v>1.1149773225497915E-2</v>
      </c>
      <c r="BB113">
        <f t="shared" si="48"/>
        <v>3.7908363972649038E-3</v>
      </c>
    </row>
    <row r="114" spans="1:54" x14ac:dyDescent="0.2">
      <c r="A114">
        <v>263</v>
      </c>
      <c r="B114" s="8">
        <v>44314</v>
      </c>
      <c r="C114" s="9" t="s">
        <v>23</v>
      </c>
      <c r="D114">
        <v>21040197</v>
      </c>
      <c r="E114" s="10">
        <v>2554960</v>
      </c>
      <c r="F114" s="10">
        <v>828251</v>
      </c>
      <c r="G114" s="10">
        <v>970428</v>
      </c>
      <c r="H114" s="10">
        <v>261267</v>
      </c>
      <c r="I114" s="10">
        <v>13829600</v>
      </c>
      <c r="J114" s="11">
        <v>1012270</v>
      </c>
      <c r="K114" s="10">
        <v>514423</v>
      </c>
      <c r="L114" s="10">
        <v>145791</v>
      </c>
      <c r="M114" t="s">
        <v>39</v>
      </c>
      <c r="N114" t="s">
        <v>39</v>
      </c>
      <c r="O114" t="s">
        <v>39</v>
      </c>
      <c r="P114" t="s">
        <v>39</v>
      </c>
      <c r="Q114" s="10">
        <v>2093470</v>
      </c>
      <c r="R114" s="10">
        <v>324441</v>
      </c>
      <c r="S114" s="10">
        <v>145527</v>
      </c>
      <c r="T114" s="10">
        <v>75239</v>
      </c>
      <c r="U114" s="10">
        <v>42960</v>
      </c>
      <c r="V114" s="10">
        <v>13280</v>
      </c>
      <c r="W114" s="10">
        <v>2582700</v>
      </c>
      <c r="X114" s="10">
        <v>289602</v>
      </c>
      <c r="Y114" s="10">
        <v>96919</v>
      </c>
      <c r="Z114" s="10"/>
      <c r="AA114" s="15">
        <f t="shared" si="25"/>
        <v>0.7304060000989514</v>
      </c>
      <c r="AB114" s="14">
        <f t="shared" si="26"/>
        <v>30.268817205561071</v>
      </c>
      <c r="AC114" s="14">
        <f t="shared" si="27"/>
        <v>-0.13643566784073116</v>
      </c>
      <c r="AD114" s="14">
        <f t="shared" si="28"/>
        <v>3.7160242974529543E-2</v>
      </c>
      <c r="AE114" s="14">
        <f t="shared" si="29"/>
        <v>6.3992701924244582</v>
      </c>
      <c r="AF114" s="12">
        <f t="shared" si="30"/>
        <v>0.29044133208998779</v>
      </c>
      <c r="AG114" s="12"/>
      <c r="AH114" s="12"/>
      <c r="AK114" s="10">
        <f t="shared" si="31"/>
        <v>25781128</v>
      </c>
      <c r="AL114">
        <f t="shared" si="32"/>
        <v>9.9101947750307895E-2</v>
      </c>
      <c r="AM114">
        <f t="shared" si="33"/>
        <v>3.2126251419255202E-2</v>
      </c>
      <c r="AN114">
        <f t="shared" si="34"/>
        <v>3.7641021758241147E-2</v>
      </c>
      <c r="AO114">
        <f t="shared" si="35"/>
        <v>1.0134040682781606E-2</v>
      </c>
      <c r="AP114">
        <f t="shared" si="36"/>
        <v>0.53642338690533631</v>
      </c>
      <c r="AQ114">
        <f t="shared" si="37"/>
        <v>3.9263991862574829E-2</v>
      </c>
      <c r="AR114">
        <f t="shared" si="38"/>
        <v>1.9953471391942198E-2</v>
      </c>
      <c r="AS114">
        <f t="shared" si="39"/>
        <v>5.6549503962743603E-3</v>
      </c>
      <c r="AT114">
        <f t="shared" si="40"/>
        <v>8.1201644862086711E-2</v>
      </c>
      <c r="AU114">
        <f t="shared" si="41"/>
        <v>1.2584437732902921E-2</v>
      </c>
      <c r="AV114">
        <f t="shared" si="42"/>
        <v>5.6447103478172098E-3</v>
      </c>
      <c r="AW114">
        <f t="shared" si="43"/>
        <v>2.9183750222255599E-3</v>
      </c>
      <c r="AX114">
        <f t="shared" si="44"/>
        <v>1.6663351580272206E-3</v>
      </c>
      <c r="AY114">
        <f t="shared" si="45"/>
        <v>5.1510546784454118E-4</v>
      </c>
      <c r="AZ114">
        <f t="shared" si="46"/>
        <v>0.10017792859955546</v>
      </c>
      <c r="BA114">
        <f t="shared" si="47"/>
        <v>1.1233100429120091E-2</v>
      </c>
      <c r="BB114">
        <f t="shared" si="48"/>
        <v>3.7593002137067083E-3</v>
      </c>
    </row>
    <row r="115" spans="1:54" x14ac:dyDescent="0.2">
      <c r="A115">
        <v>264</v>
      </c>
      <c r="B115" s="8">
        <v>44319</v>
      </c>
      <c r="C115" s="9" t="s">
        <v>23</v>
      </c>
      <c r="D115">
        <v>21040240</v>
      </c>
      <c r="E115" s="10">
        <v>3252160</v>
      </c>
      <c r="F115" s="10">
        <v>1052850</v>
      </c>
      <c r="G115" s="10">
        <v>1257520</v>
      </c>
      <c r="H115" s="10">
        <v>333073</v>
      </c>
      <c r="I115" s="10">
        <v>17644700</v>
      </c>
      <c r="J115" s="11">
        <v>1318930</v>
      </c>
      <c r="K115" s="10">
        <v>652610</v>
      </c>
      <c r="L115" s="10">
        <v>189500</v>
      </c>
      <c r="M115" t="s">
        <v>39</v>
      </c>
      <c r="N115" t="s">
        <v>39</v>
      </c>
      <c r="O115" t="s">
        <v>39</v>
      </c>
      <c r="P115" t="s">
        <v>39</v>
      </c>
      <c r="Q115" s="10">
        <v>2690910</v>
      </c>
      <c r="R115" s="10">
        <v>436798</v>
      </c>
      <c r="S115" s="10">
        <v>185852</v>
      </c>
      <c r="T115" s="10">
        <v>95589</v>
      </c>
      <c r="U115" s="10">
        <v>50592</v>
      </c>
      <c r="V115" s="10">
        <v>18644</v>
      </c>
      <c r="W115" s="10">
        <v>3301440</v>
      </c>
      <c r="X115" s="10">
        <v>352023</v>
      </c>
      <c r="Y115" s="10">
        <v>118967</v>
      </c>
      <c r="Z115" s="10"/>
      <c r="AA115" s="15">
        <f t="shared" si="25"/>
        <v>0.73428801377356445</v>
      </c>
      <c r="AB115" s="14">
        <f t="shared" si="26"/>
        <v>30.48698637407432</v>
      </c>
      <c r="AC115" s="14">
        <f t="shared" si="27"/>
        <v>-0.13413356098527565</v>
      </c>
      <c r="AD115" s="14">
        <f t="shared" si="28"/>
        <v>4.1651844431406099E-2</v>
      </c>
      <c r="AE115" s="14">
        <f t="shared" si="29"/>
        <v>6.2685284677665987</v>
      </c>
      <c r="AF115" s="12">
        <f t="shared" si="30"/>
        <v>0.29183136365858381</v>
      </c>
      <c r="AG115" s="12"/>
      <c r="AH115" s="12"/>
      <c r="AK115" s="10">
        <f t="shared" si="31"/>
        <v>32952158</v>
      </c>
      <c r="AL115">
        <f t="shared" si="32"/>
        <v>9.8693384512176713E-2</v>
      </c>
      <c r="AM115">
        <f t="shared" si="33"/>
        <v>3.1950866465255474E-2</v>
      </c>
      <c r="AN115">
        <f t="shared" si="34"/>
        <v>3.8161992304115558E-2</v>
      </c>
      <c r="AO115">
        <f t="shared" si="35"/>
        <v>1.0107775035553058E-2</v>
      </c>
      <c r="AP115">
        <f t="shared" si="36"/>
        <v>0.53546417202782293</v>
      </c>
      <c r="AQ115">
        <f t="shared" si="37"/>
        <v>4.0025603179008794E-2</v>
      </c>
      <c r="AR115">
        <f t="shared" si="38"/>
        <v>1.9804772725355347E-2</v>
      </c>
      <c r="AS115">
        <f t="shared" si="39"/>
        <v>5.7507614524062427E-3</v>
      </c>
      <c r="AT115">
        <f t="shared" si="40"/>
        <v>8.1661116094429997E-2</v>
      </c>
      <c r="AU115">
        <f t="shared" si="41"/>
        <v>1.3255520321309458E-2</v>
      </c>
      <c r="AV115">
        <f t="shared" si="42"/>
        <v>5.6400555010691564E-3</v>
      </c>
      <c r="AW115">
        <f t="shared" si="43"/>
        <v>2.9008418811296063E-3</v>
      </c>
      <c r="AX115">
        <f t="shared" si="44"/>
        <v>1.5353167461748635E-3</v>
      </c>
      <c r="AY115">
        <f t="shared" si="45"/>
        <v>5.6578995524359888E-4</v>
      </c>
      <c r="AZ115">
        <f t="shared" si="46"/>
        <v>0.10018888596006367</v>
      </c>
      <c r="BA115">
        <f t="shared" si="47"/>
        <v>1.0682851180793682E-2</v>
      </c>
      <c r="BB115">
        <f t="shared" si="48"/>
        <v>3.6102946580918917E-3</v>
      </c>
    </row>
    <row r="116" spans="1:54" x14ac:dyDescent="0.2">
      <c r="A116">
        <v>265</v>
      </c>
      <c r="B116" s="8">
        <v>44323</v>
      </c>
      <c r="C116" s="9" t="s">
        <v>23</v>
      </c>
      <c r="D116">
        <v>21050002</v>
      </c>
      <c r="E116" s="10">
        <v>4069480</v>
      </c>
      <c r="F116" s="10">
        <v>1355230</v>
      </c>
      <c r="G116" s="10">
        <v>1595340</v>
      </c>
      <c r="H116" s="10">
        <v>409883</v>
      </c>
      <c r="I116" s="10">
        <v>22479200</v>
      </c>
      <c r="J116" s="11">
        <v>1651130</v>
      </c>
      <c r="K116" s="10">
        <v>758492</v>
      </c>
      <c r="L116" s="10">
        <v>240730</v>
      </c>
      <c r="M116" t="s">
        <v>39</v>
      </c>
      <c r="N116" t="s">
        <v>39</v>
      </c>
      <c r="O116" t="s">
        <v>39</v>
      </c>
      <c r="P116" t="s">
        <v>39</v>
      </c>
      <c r="Q116" s="10">
        <v>3483470</v>
      </c>
      <c r="R116" s="10">
        <v>552610</v>
      </c>
      <c r="S116" s="10">
        <v>218292</v>
      </c>
      <c r="T116" s="10">
        <v>123942</v>
      </c>
      <c r="U116" s="10">
        <v>62891</v>
      </c>
      <c r="V116" s="10">
        <v>20141</v>
      </c>
      <c r="W116" s="10">
        <v>4190380</v>
      </c>
      <c r="X116" s="10">
        <v>438180</v>
      </c>
      <c r="Y116" s="10">
        <v>151253</v>
      </c>
      <c r="Z116" s="10"/>
      <c r="AA116" s="15">
        <f t="shared" si="25"/>
        <v>0.7295804539204479</v>
      </c>
      <c r="AB116" s="14">
        <f t="shared" si="26"/>
        <v>30.22242151032917</v>
      </c>
      <c r="AC116" s="14">
        <f t="shared" si="27"/>
        <v>-0.13692680964153958</v>
      </c>
      <c r="AD116" s="14">
        <f t="shared" si="28"/>
        <v>3.6650292092172861E-2</v>
      </c>
      <c r="AE116" s="14">
        <f t="shared" si="29"/>
        <v>6.0548287187752106</v>
      </c>
      <c r="AF116" s="12">
        <f t="shared" si="30"/>
        <v>0.29098616421281742</v>
      </c>
      <c r="AG116" s="12"/>
      <c r="AH116" s="12"/>
      <c r="AK116" s="10">
        <f t="shared" si="31"/>
        <v>41800644</v>
      </c>
      <c r="AL116">
        <f t="shared" si="32"/>
        <v>9.7354480950102115E-2</v>
      </c>
      <c r="AM116">
        <f t="shared" si="33"/>
        <v>3.2421270830181467E-2</v>
      </c>
      <c r="AN116">
        <f t="shared" si="34"/>
        <v>3.8165440704693451E-2</v>
      </c>
      <c r="AO116">
        <f t="shared" si="35"/>
        <v>9.8056623242455312E-3</v>
      </c>
      <c r="AP116">
        <f t="shared" si="36"/>
        <v>0.53777161902098924</v>
      </c>
      <c r="AQ116">
        <f t="shared" si="37"/>
        <v>3.9500109137074538E-2</v>
      </c>
      <c r="AR116">
        <f t="shared" si="38"/>
        <v>1.8145462065129906E-2</v>
      </c>
      <c r="AS116">
        <f t="shared" si="39"/>
        <v>5.75900218188026E-3</v>
      </c>
      <c r="AT116">
        <f t="shared" si="40"/>
        <v>8.3335318948674575E-2</v>
      </c>
      <c r="AU116">
        <f t="shared" si="41"/>
        <v>1.3220131249652517E-2</v>
      </c>
      <c r="AV116">
        <f t="shared" si="42"/>
        <v>5.222216193606969E-3</v>
      </c>
      <c r="AW116">
        <f t="shared" si="43"/>
        <v>2.9650739352245388E-3</v>
      </c>
      <c r="AX116">
        <f t="shared" si="44"/>
        <v>1.5045461979006831E-3</v>
      </c>
      <c r="AY116">
        <f t="shared" si="45"/>
        <v>4.8183468178145773E-4</v>
      </c>
      <c r="AZ116">
        <f t="shared" si="46"/>
        <v>0.10024678088691648</v>
      </c>
      <c r="BA116">
        <f t="shared" si="47"/>
        <v>1.0482613617149056E-2</v>
      </c>
      <c r="BB116">
        <f t="shared" si="48"/>
        <v>3.6184370747972209E-3</v>
      </c>
    </row>
    <row r="117" spans="1:54" x14ac:dyDescent="0.2">
      <c r="A117">
        <v>266</v>
      </c>
      <c r="B117" s="8">
        <v>44344</v>
      </c>
      <c r="C117" s="9" t="s">
        <v>23</v>
      </c>
      <c r="D117">
        <v>21050026</v>
      </c>
      <c r="E117" s="10">
        <v>2450940</v>
      </c>
      <c r="F117" s="10">
        <v>809525</v>
      </c>
      <c r="G117" s="10">
        <v>944255</v>
      </c>
      <c r="H117" s="10">
        <v>248172</v>
      </c>
      <c r="I117" s="10">
        <v>13102000</v>
      </c>
      <c r="J117" s="11">
        <v>993883</v>
      </c>
      <c r="K117" s="10">
        <v>443380</v>
      </c>
      <c r="L117" s="10">
        <v>126395</v>
      </c>
      <c r="M117" t="s">
        <v>39</v>
      </c>
      <c r="N117" t="s">
        <v>39</v>
      </c>
      <c r="O117" t="s">
        <v>39</v>
      </c>
      <c r="P117" t="s">
        <v>39</v>
      </c>
      <c r="Q117" s="10">
        <v>2053540</v>
      </c>
      <c r="R117" s="10">
        <v>290700</v>
      </c>
      <c r="S117" s="10">
        <v>135726</v>
      </c>
      <c r="T117" s="10">
        <v>77658</v>
      </c>
      <c r="U117" s="10">
        <v>41319</v>
      </c>
      <c r="V117" s="10">
        <v>11729</v>
      </c>
      <c r="W117" s="10">
        <v>2441650</v>
      </c>
      <c r="X117" s="10">
        <v>274596</v>
      </c>
      <c r="Y117" s="10">
        <v>92194</v>
      </c>
      <c r="Z117" s="10"/>
      <c r="AA117" s="15">
        <f t="shared" si="25"/>
        <v>0.72978318231811834</v>
      </c>
      <c r="AB117" s="14">
        <f t="shared" si="26"/>
        <v>30.23381484627825</v>
      </c>
      <c r="AC117" s="14">
        <f t="shared" si="27"/>
        <v>-0.13680614907029684</v>
      </c>
      <c r="AD117" s="14">
        <f t="shared" si="28"/>
        <v>3.8258080847634428E-2</v>
      </c>
      <c r="AE117" s="14">
        <f t="shared" si="29"/>
        <v>6.0520094618582707</v>
      </c>
      <c r="AF117" s="12">
        <f t="shared" si="30"/>
        <v>0.29015939990242534</v>
      </c>
      <c r="AG117" s="12"/>
      <c r="AH117" s="12"/>
      <c r="AK117" s="10">
        <f t="shared" si="31"/>
        <v>24537662</v>
      </c>
      <c r="AL117">
        <f t="shared" si="32"/>
        <v>9.9884821952474528E-2</v>
      </c>
      <c r="AM117">
        <f t="shared" si="33"/>
        <v>3.2991121974049527E-2</v>
      </c>
      <c r="AN117">
        <f t="shared" si="34"/>
        <v>3.8481865142652956E-2</v>
      </c>
      <c r="AO117">
        <f t="shared" si="35"/>
        <v>1.0113922019139394E-2</v>
      </c>
      <c r="AP117">
        <f t="shared" si="36"/>
        <v>0.53395470195978734</v>
      </c>
      <c r="AQ117">
        <f t="shared" si="37"/>
        <v>4.0504388722935381E-2</v>
      </c>
      <c r="AR117">
        <f t="shared" si="38"/>
        <v>1.8069366184928295E-2</v>
      </c>
      <c r="AS117">
        <f t="shared" si="39"/>
        <v>5.1510612543281429E-3</v>
      </c>
      <c r="AT117">
        <f t="shared" si="40"/>
        <v>8.3689309926919683E-2</v>
      </c>
      <c r="AU117">
        <f t="shared" si="41"/>
        <v>1.1847094478683422E-2</v>
      </c>
      <c r="AV117">
        <f t="shared" si="42"/>
        <v>5.5313338328647609E-3</v>
      </c>
      <c r="AW117">
        <f t="shared" si="43"/>
        <v>3.1648492020144381E-3</v>
      </c>
      <c r="AX117">
        <f t="shared" si="44"/>
        <v>1.6839012616605446E-3</v>
      </c>
      <c r="AY117">
        <f t="shared" si="45"/>
        <v>4.77999900724038E-4</v>
      </c>
      <c r="AZ117">
        <f t="shared" si="46"/>
        <v>9.9506220274775972E-2</v>
      </c>
      <c r="BA117">
        <f t="shared" si="47"/>
        <v>1.1190797232433962E-2</v>
      </c>
      <c r="BB117">
        <f t="shared" si="48"/>
        <v>3.7572446796275863E-3</v>
      </c>
    </row>
    <row r="118" spans="1:54" x14ac:dyDescent="0.2">
      <c r="A118">
        <v>267</v>
      </c>
      <c r="B118" s="8">
        <v>44349</v>
      </c>
      <c r="C118" s="9" t="s">
        <v>23</v>
      </c>
      <c r="D118">
        <v>21060002</v>
      </c>
      <c r="E118" s="10">
        <v>2514240</v>
      </c>
      <c r="F118" s="10">
        <v>835061</v>
      </c>
      <c r="G118" s="10">
        <v>974900</v>
      </c>
      <c r="H118" s="10">
        <v>256058</v>
      </c>
      <c r="I118" s="10">
        <v>13582800</v>
      </c>
      <c r="J118" s="11">
        <v>1013040</v>
      </c>
      <c r="K118" s="10">
        <v>484856</v>
      </c>
      <c r="L118" s="10">
        <v>127438</v>
      </c>
      <c r="M118" t="s">
        <v>39</v>
      </c>
      <c r="N118" t="s">
        <v>39</v>
      </c>
      <c r="O118" t="s">
        <v>39</v>
      </c>
      <c r="P118" t="s">
        <v>39</v>
      </c>
      <c r="Q118" s="10">
        <v>2105680</v>
      </c>
      <c r="R118" s="10">
        <v>321953</v>
      </c>
      <c r="S118" s="10">
        <v>134823</v>
      </c>
      <c r="T118" s="10">
        <v>74778</v>
      </c>
      <c r="U118" s="10">
        <v>38735</v>
      </c>
      <c r="V118" s="10">
        <v>12972</v>
      </c>
      <c r="W118" s="10">
        <v>2545630</v>
      </c>
      <c r="X118" s="10">
        <v>279528</v>
      </c>
      <c r="Y118" s="10">
        <v>95963</v>
      </c>
      <c r="Z118" s="10"/>
      <c r="AA118" s="15">
        <f t="shared" si="25"/>
        <v>0.7287934398139172</v>
      </c>
      <c r="AB118" s="14">
        <f t="shared" si="26"/>
        <v>30.178191317542151</v>
      </c>
      <c r="AC118" s="14">
        <f t="shared" si="27"/>
        <v>-0.1373955452905998</v>
      </c>
      <c r="AD118" s="14">
        <f t="shared" si="28"/>
        <v>3.5888154351264773E-2</v>
      </c>
      <c r="AE118" s="14">
        <f t="shared" si="29"/>
        <v>6.1814238722438901</v>
      </c>
      <c r="AF118" s="12">
        <f t="shared" si="30"/>
        <v>0.29139466674165138</v>
      </c>
      <c r="AG118" s="12"/>
      <c r="AH118" s="12"/>
      <c r="AK118" s="10">
        <f t="shared" si="31"/>
        <v>25398455</v>
      </c>
      <c r="AL118">
        <f t="shared" si="32"/>
        <v>9.8991848126195076E-2</v>
      </c>
      <c r="AM118">
        <f t="shared" si="33"/>
        <v>3.2878417210810661E-2</v>
      </c>
      <c r="AN118">
        <f t="shared" si="34"/>
        <v>3.8384224552241462E-2</v>
      </c>
      <c r="AO118">
        <f t="shared" si="35"/>
        <v>1.0081636855470146E-2</v>
      </c>
      <c r="AP118">
        <f t="shared" si="36"/>
        <v>0.53478843496582762</v>
      </c>
      <c r="AQ118">
        <f t="shared" si="37"/>
        <v>3.988589069689475E-2</v>
      </c>
      <c r="AR118">
        <f t="shared" si="38"/>
        <v>1.9089980079496961E-2</v>
      </c>
      <c r="AS118">
        <f t="shared" si="39"/>
        <v>5.0175492958134662E-3</v>
      </c>
      <c r="AT118">
        <f t="shared" si="40"/>
        <v>8.2905830295582947E-2</v>
      </c>
      <c r="AU118">
        <f t="shared" si="41"/>
        <v>1.2676086006018871E-2</v>
      </c>
      <c r="AV118">
        <f t="shared" si="42"/>
        <v>5.3083150136494523E-3</v>
      </c>
      <c r="AW118">
        <f t="shared" si="43"/>
        <v>2.9441948338983612E-3</v>
      </c>
      <c r="AX118">
        <f t="shared" si="44"/>
        <v>1.5250927664694565E-3</v>
      </c>
      <c r="AY118">
        <f t="shared" si="45"/>
        <v>5.1073972806613631E-4</v>
      </c>
      <c r="AZ118">
        <f t="shared" si="46"/>
        <v>0.10022775007377417</v>
      </c>
      <c r="BA118">
        <f t="shared" si="47"/>
        <v>1.1005708811815522E-2</v>
      </c>
      <c r="BB118">
        <f t="shared" si="48"/>
        <v>3.778300687974918E-3</v>
      </c>
    </row>
    <row r="119" spans="1:54" x14ac:dyDescent="0.2">
      <c r="A119">
        <v>285</v>
      </c>
      <c r="B119" s="8">
        <v>44488</v>
      </c>
      <c r="C119" s="9" t="s">
        <v>23</v>
      </c>
      <c r="D119">
        <v>21100032</v>
      </c>
      <c r="E119" s="10">
        <v>1045850</v>
      </c>
      <c r="F119" s="10">
        <v>365400</v>
      </c>
      <c r="G119" s="10">
        <v>431786</v>
      </c>
      <c r="H119" s="10">
        <v>116393</v>
      </c>
      <c r="I119" s="10">
        <v>5541530</v>
      </c>
      <c r="J119" s="11">
        <v>475396</v>
      </c>
      <c r="K119" s="10">
        <v>198430</v>
      </c>
      <c r="L119" s="10">
        <v>57228</v>
      </c>
      <c r="M119" t="s">
        <v>39</v>
      </c>
      <c r="N119" t="s">
        <v>39</v>
      </c>
      <c r="O119" t="s">
        <v>39</v>
      </c>
      <c r="P119" t="s">
        <v>39</v>
      </c>
      <c r="Q119" s="10">
        <v>852633</v>
      </c>
      <c r="R119" s="10">
        <v>157821</v>
      </c>
      <c r="S119" s="10">
        <v>60104</v>
      </c>
      <c r="T119" s="10">
        <v>32011</v>
      </c>
      <c r="U119" s="10">
        <v>18611</v>
      </c>
      <c r="V119" s="10">
        <v>6880</v>
      </c>
      <c r="W119" s="10">
        <v>1030646</v>
      </c>
      <c r="X119" s="10">
        <v>123511</v>
      </c>
      <c r="Y119" s="10">
        <v>42168</v>
      </c>
      <c r="Z119" s="10"/>
      <c r="AA119" s="15">
        <f t="shared" si="25"/>
        <v>0.73692831044475238</v>
      </c>
      <c r="AB119" s="14">
        <f t="shared" si="26"/>
        <v>30.635371046995083</v>
      </c>
      <c r="AC119" s="14">
        <f t="shared" si="27"/>
        <v>-0.13257475894231335</v>
      </c>
      <c r="AD119" s="14">
        <f t="shared" si="28"/>
        <v>4.9373561950974164E-2</v>
      </c>
      <c r="AE119" s="14">
        <f t="shared" si="29"/>
        <v>6.3515085640045523</v>
      </c>
      <c r="AF119" s="12">
        <f t="shared" si="30"/>
        <v>0.293017812052836</v>
      </c>
      <c r="AG119" s="12"/>
      <c r="AH119" s="12"/>
      <c r="AI119" t="s">
        <v>19</v>
      </c>
      <c r="AK119" s="10">
        <f t="shared" si="31"/>
        <v>10556398</v>
      </c>
      <c r="AL119">
        <f t="shared" si="32"/>
        <v>9.9072619277901425E-2</v>
      </c>
      <c r="AM119">
        <f t="shared" si="33"/>
        <v>3.4614079537357345E-2</v>
      </c>
      <c r="AN119">
        <f t="shared" si="34"/>
        <v>4.0902777633052487E-2</v>
      </c>
      <c r="AO119">
        <f t="shared" si="35"/>
        <v>1.1025825286238734E-2</v>
      </c>
      <c r="AP119">
        <f t="shared" si="36"/>
        <v>0.52494515648235318</v>
      </c>
      <c r="AQ119">
        <f t="shared" si="37"/>
        <v>4.5033921608488049E-2</v>
      </c>
      <c r="AR119">
        <f t="shared" si="38"/>
        <v>1.8797131369999501E-2</v>
      </c>
      <c r="AS119">
        <f t="shared" si="39"/>
        <v>5.4211673337818452E-3</v>
      </c>
      <c r="AT119">
        <f t="shared" si="40"/>
        <v>8.0769311653463613E-2</v>
      </c>
      <c r="AU119">
        <f t="shared" si="41"/>
        <v>1.4950269968979949E-2</v>
      </c>
      <c r="AV119">
        <f t="shared" si="42"/>
        <v>5.6936087479839241E-3</v>
      </c>
      <c r="AW119">
        <f t="shared" si="43"/>
        <v>3.032379036864658E-3</v>
      </c>
      <c r="AX119">
        <f t="shared" si="44"/>
        <v>1.7630066619314657E-3</v>
      </c>
      <c r="AY119">
        <f t="shared" si="45"/>
        <v>6.5173745817465392E-4</v>
      </c>
      <c r="AZ119">
        <f t="shared" si="46"/>
        <v>9.763235527876081E-2</v>
      </c>
      <c r="BA119">
        <f t="shared" si="47"/>
        <v>1.170010831346071E-2</v>
      </c>
      <c r="BB119">
        <f t="shared" si="48"/>
        <v>3.994544351207675E-3</v>
      </c>
    </row>
    <row r="120" spans="1:54" x14ac:dyDescent="0.2">
      <c r="A120">
        <v>286</v>
      </c>
      <c r="B120" s="8">
        <v>44488</v>
      </c>
      <c r="C120" s="9" t="s">
        <v>23</v>
      </c>
      <c r="D120">
        <v>21100030</v>
      </c>
      <c r="E120" s="10">
        <v>1051350</v>
      </c>
      <c r="F120" s="10">
        <v>353235</v>
      </c>
      <c r="G120" s="10">
        <v>414290</v>
      </c>
      <c r="H120" s="10">
        <v>118045</v>
      </c>
      <c r="I120" s="10">
        <v>5710790</v>
      </c>
      <c r="J120" s="11">
        <v>456463</v>
      </c>
      <c r="K120" s="10">
        <v>191400</v>
      </c>
      <c r="L120" s="10">
        <v>58064</v>
      </c>
      <c r="M120" t="s">
        <v>39</v>
      </c>
      <c r="N120" t="s">
        <v>39</v>
      </c>
      <c r="O120" t="s">
        <v>39</v>
      </c>
      <c r="P120" t="s">
        <v>39</v>
      </c>
      <c r="Q120" s="10">
        <v>845054</v>
      </c>
      <c r="R120" s="10">
        <v>129980</v>
      </c>
      <c r="S120" s="10">
        <v>67222</v>
      </c>
      <c r="T120" s="10">
        <v>29224</v>
      </c>
      <c r="U120" s="10">
        <v>19305</v>
      </c>
      <c r="V120" s="10">
        <v>6847</v>
      </c>
      <c r="W120" s="10">
        <v>1019630</v>
      </c>
      <c r="X120" s="10">
        <v>119933</v>
      </c>
      <c r="Y120" s="10">
        <v>41609</v>
      </c>
      <c r="Z120" s="10"/>
      <c r="AA120" s="15">
        <f t="shared" si="25"/>
        <v>0.73679112212590903</v>
      </c>
      <c r="AB120" s="14">
        <f t="shared" si="26"/>
        <v>30.62766106347609</v>
      </c>
      <c r="AC120" s="14">
        <f t="shared" si="27"/>
        <v>-0.13265561575767532</v>
      </c>
      <c r="AD120" s="14">
        <f t="shared" si="28"/>
        <v>4.7884683567719369E-2</v>
      </c>
      <c r="AE120" s="14">
        <f t="shared" si="29"/>
        <v>6.301715031792515</v>
      </c>
      <c r="AF120" s="12">
        <f t="shared" si="30"/>
        <v>0.28210573635077069</v>
      </c>
      <c r="AG120" s="12"/>
      <c r="AH120" s="12"/>
      <c r="AI120" t="s">
        <v>19</v>
      </c>
      <c r="AK120" s="10">
        <f t="shared" si="31"/>
        <v>10632441</v>
      </c>
      <c r="AL120">
        <f t="shared" si="32"/>
        <v>9.8881338725509971E-2</v>
      </c>
      <c r="AM120">
        <f t="shared" si="33"/>
        <v>3.3222380448666489E-2</v>
      </c>
      <c r="AN120">
        <f t="shared" si="34"/>
        <v>3.8964711866259119E-2</v>
      </c>
      <c r="AO120">
        <f t="shared" si="35"/>
        <v>1.1102342350171518E-2</v>
      </c>
      <c r="AP120">
        <f t="shared" si="36"/>
        <v>0.53710996374209841</v>
      </c>
      <c r="AQ120">
        <f t="shared" si="37"/>
        <v>4.293115757707943E-2</v>
      </c>
      <c r="AR120">
        <f t="shared" si="38"/>
        <v>1.800151065968765E-2</v>
      </c>
      <c r="AS120">
        <f t="shared" si="39"/>
        <v>5.4610225441175742E-3</v>
      </c>
      <c r="AT120">
        <f t="shared" si="40"/>
        <v>7.9478832753457088E-2</v>
      </c>
      <c r="AU120">
        <f t="shared" si="41"/>
        <v>1.2224850342456638E-2</v>
      </c>
      <c r="AV120">
        <f t="shared" si="42"/>
        <v>6.3223487438115109E-3</v>
      </c>
      <c r="AW120">
        <f t="shared" si="43"/>
        <v>2.7485692137863733E-3</v>
      </c>
      <c r="AX120">
        <f t="shared" si="44"/>
        <v>1.8156696096409094E-3</v>
      </c>
      <c r="AY120">
        <f t="shared" si="45"/>
        <v>6.4397253650408219E-4</v>
      </c>
      <c r="AZ120">
        <f t="shared" si="46"/>
        <v>9.5898016269264974E-2</v>
      </c>
      <c r="BA120">
        <f t="shared" si="47"/>
        <v>1.1279912110492783E-2</v>
      </c>
      <c r="BB120">
        <f t="shared" si="48"/>
        <v>3.9134005069955246E-3</v>
      </c>
    </row>
    <row r="121" spans="1:54" x14ac:dyDescent="0.2">
      <c r="A121">
        <v>289</v>
      </c>
      <c r="B121" s="8">
        <v>44491</v>
      </c>
      <c r="C121" s="9" t="s">
        <v>23</v>
      </c>
      <c r="D121">
        <v>21100040</v>
      </c>
      <c r="E121" s="10">
        <v>1148600</v>
      </c>
      <c r="F121" s="10">
        <v>377526</v>
      </c>
      <c r="G121" s="10">
        <v>448754</v>
      </c>
      <c r="H121" s="10">
        <v>122366</v>
      </c>
      <c r="I121" s="10">
        <v>6383790</v>
      </c>
      <c r="J121" s="11">
        <v>497137</v>
      </c>
      <c r="K121" s="10">
        <v>221579</v>
      </c>
      <c r="L121" s="10">
        <v>69353</v>
      </c>
      <c r="M121" t="s">
        <v>39</v>
      </c>
      <c r="N121" t="s">
        <v>39</v>
      </c>
      <c r="O121" t="s">
        <v>39</v>
      </c>
      <c r="P121" t="s">
        <v>39</v>
      </c>
      <c r="Q121" s="10">
        <v>953741</v>
      </c>
      <c r="R121" s="10">
        <v>126804</v>
      </c>
      <c r="S121" s="10">
        <v>66224</v>
      </c>
      <c r="T121" s="10">
        <v>40644</v>
      </c>
      <c r="U121" s="10">
        <v>20488</v>
      </c>
      <c r="V121" s="10">
        <v>6515</v>
      </c>
      <c r="W121" s="10">
        <v>1146760</v>
      </c>
      <c r="X121" s="10">
        <v>138604</v>
      </c>
      <c r="Y121" s="10">
        <v>49073</v>
      </c>
      <c r="Z121" s="10"/>
      <c r="AA121" s="15">
        <f t="shared" si="25"/>
        <v>0.7388778260638007</v>
      </c>
      <c r="AB121" s="14">
        <f t="shared" si="26"/>
        <v>30.744933824785598</v>
      </c>
      <c r="AC121" s="14">
        <f t="shared" si="27"/>
        <v>-0.13142736654805773</v>
      </c>
      <c r="AD121" s="14">
        <f t="shared" si="28"/>
        <v>5.157156747611942E-2</v>
      </c>
      <c r="AE121" s="14">
        <f t="shared" si="29"/>
        <v>6.3285835547409395</v>
      </c>
      <c r="AF121" s="12">
        <f t="shared" si="30"/>
        <v>0.28288355000495957</v>
      </c>
      <c r="AG121" s="12"/>
      <c r="AH121" s="12"/>
      <c r="AK121" s="10">
        <f t="shared" si="31"/>
        <v>11817958</v>
      </c>
      <c r="AL121">
        <f t="shared" si="32"/>
        <v>9.7191071418598715E-2</v>
      </c>
      <c r="AM121">
        <f t="shared" si="33"/>
        <v>3.1945112683595595E-2</v>
      </c>
      <c r="AN121">
        <f t="shared" si="34"/>
        <v>3.7972211442958252E-2</v>
      </c>
      <c r="AO121">
        <f t="shared" si="35"/>
        <v>1.0354242247264714E-2</v>
      </c>
      <c r="AP121">
        <f t="shared" si="36"/>
        <v>0.54017707627662914</v>
      </c>
      <c r="AQ121">
        <f t="shared" si="37"/>
        <v>4.2066235131314564E-2</v>
      </c>
      <c r="AR121">
        <f t="shared" si="38"/>
        <v>1.8749347391486752E-2</v>
      </c>
      <c r="AS121">
        <f t="shared" si="39"/>
        <v>5.8684419084921438E-3</v>
      </c>
      <c r="AT121">
        <f t="shared" si="40"/>
        <v>8.0702689923250706E-2</v>
      </c>
      <c r="AU121">
        <f t="shared" si="41"/>
        <v>1.0729772436151828E-2</v>
      </c>
      <c r="AV121">
        <f t="shared" si="42"/>
        <v>5.6036753557594295E-3</v>
      </c>
      <c r="AW121">
        <f t="shared" si="43"/>
        <v>3.4391728249499615E-3</v>
      </c>
      <c r="AX121">
        <f t="shared" si="44"/>
        <v>1.733632832338717E-3</v>
      </c>
      <c r="AY121">
        <f t="shared" si="45"/>
        <v>5.5127967115807996E-4</v>
      </c>
      <c r="AZ121">
        <f t="shared" si="46"/>
        <v>9.7035376162277781E-2</v>
      </c>
      <c r="BA121">
        <f t="shared" si="47"/>
        <v>1.1728252884296932E-2</v>
      </c>
      <c r="BB121">
        <f t="shared" si="48"/>
        <v>4.1524094094766628E-3</v>
      </c>
    </row>
    <row r="122" spans="1:54" x14ac:dyDescent="0.2">
      <c r="A122">
        <v>290</v>
      </c>
      <c r="B122" s="8">
        <v>44496</v>
      </c>
      <c r="C122" s="9" t="s">
        <v>23</v>
      </c>
      <c r="D122">
        <v>21100114</v>
      </c>
      <c r="E122" s="10">
        <v>1312390</v>
      </c>
      <c r="F122" s="10">
        <v>441953</v>
      </c>
      <c r="G122" s="10">
        <v>516629</v>
      </c>
      <c r="H122" s="10">
        <v>139925</v>
      </c>
      <c r="I122" s="10">
        <v>7072850</v>
      </c>
      <c r="J122" s="11">
        <v>559346</v>
      </c>
      <c r="K122" s="10">
        <v>246890</v>
      </c>
      <c r="L122" s="10">
        <v>74990</v>
      </c>
      <c r="M122" t="s">
        <v>39</v>
      </c>
      <c r="N122" t="s">
        <v>39</v>
      </c>
      <c r="O122" t="s">
        <v>39</v>
      </c>
      <c r="P122" t="s">
        <v>39</v>
      </c>
      <c r="Q122" s="10">
        <v>1048100</v>
      </c>
      <c r="R122" s="10">
        <v>174492</v>
      </c>
      <c r="S122" s="10">
        <v>78330</v>
      </c>
      <c r="T122" s="10">
        <v>34915</v>
      </c>
      <c r="U122" s="10">
        <v>22010</v>
      </c>
      <c r="V122" s="10">
        <v>6820</v>
      </c>
      <c r="W122" s="10">
        <v>1271080</v>
      </c>
      <c r="X122" s="10">
        <v>144207</v>
      </c>
      <c r="Y122" s="10">
        <v>52556</v>
      </c>
      <c r="Z122" s="10"/>
      <c r="AA122" s="15">
        <f t="shared" si="25"/>
        <v>0.73341846351878004</v>
      </c>
      <c r="AB122" s="14">
        <f t="shared" si="26"/>
        <v>30.438117649755441</v>
      </c>
      <c r="AC122" s="14">
        <f t="shared" si="27"/>
        <v>-0.13464816104655153</v>
      </c>
      <c r="AD122" s="14">
        <f t="shared" si="28"/>
        <v>4.4095029747669066E-2</v>
      </c>
      <c r="AE122" s="14">
        <f t="shared" si="29"/>
        <v>6.3149046249829581</v>
      </c>
      <c r="AF122" s="12">
        <f t="shared" si="30"/>
        <v>0.28473276066244069</v>
      </c>
      <c r="AG122" s="12"/>
      <c r="AH122" s="12"/>
      <c r="AK122" s="10">
        <f t="shared" si="31"/>
        <v>13197483</v>
      </c>
      <c r="AL122">
        <f t="shared" si="32"/>
        <v>9.9442446715028915E-2</v>
      </c>
      <c r="AM122">
        <f t="shared" si="33"/>
        <v>3.3487673369232605E-2</v>
      </c>
      <c r="AN122">
        <f t="shared" si="34"/>
        <v>3.914602504129007E-2</v>
      </c>
      <c r="AO122">
        <f t="shared" si="35"/>
        <v>1.0602400472878049E-2</v>
      </c>
      <c r="AP122">
        <f t="shared" si="36"/>
        <v>0.53592416069033766</v>
      </c>
      <c r="AQ122">
        <f t="shared" si="37"/>
        <v>4.2382778594979055E-2</v>
      </c>
      <c r="AR122">
        <f t="shared" si="38"/>
        <v>1.8707355031258612E-2</v>
      </c>
      <c r="AS122">
        <f t="shared" si="39"/>
        <v>5.6821440876264053E-3</v>
      </c>
      <c r="AT122">
        <f t="shared" si="40"/>
        <v>7.9416658464345063E-2</v>
      </c>
      <c r="AU122">
        <f t="shared" si="41"/>
        <v>1.3221612030112106E-2</v>
      </c>
      <c r="AV122">
        <f t="shared" si="42"/>
        <v>5.9352226481367695E-3</v>
      </c>
      <c r="AW122">
        <f t="shared" si="43"/>
        <v>2.6455802216225626E-3</v>
      </c>
      <c r="AX122">
        <f t="shared" si="44"/>
        <v>1.6677422505488356E-3</v>
      </c>
      <c r="AY122">
        <f t="shared" si="45"/>
        <v>5.1676520439541387E-4</v>
      </c>
      <c r="AZ122">
        <f t="shared" si="46"/>
        <v>9.6312304399255519E-2</v>
      </c>
      <c r="BA122">
        <f t="shared" si="47"/>
        <v>1.0926856280095227E-2</v>
      </c>
      <c r="BB122">
        <f t="shared" si="48"/>
        <v>3.9822744988570928E-3</v>
      </c>
    </row>
    <row r="123" spans="1:54" x14ac:dyDescent="0.2">
      <c r="A123">
        <v>292</v>
      </c>
      <c r="B123" s="8">
        <v>44503</v>
      </c>
      <c r="C123" s="9" t="s">
        <v>23</v>
      </c>
      <c r="D123">
        <v>21100186</v>
      </c>
      <c r="E123" s="10">
        <v>1241330</v>
      </c>
      <c r="F123" s="10">
        <v>427514</v>
      </c>
      <c r="G123" s="10">
        <v>505382</v>
      </c>
      <c r="H123" s="10">
        <v>133712</v>
      </c>
      <c r="I123" s="10">
        <v>6980500</v>
      </c>
      <c r="J123" s="11">
        <v>530291</v>
      </c>
      <c r="K123" s="10">
        <v>228510</v>
      </c>
      <c r="L123" s="10">
        <v>66306</v>
      </c>
      <c r="M123" t="s">
        <v>39</v>
      </c>
      <c r="N123" t="s">
        <v>39</v>
      </c>
      <c r="O123" t="s">
        <v>39</v>
      </c>
      <c r="P123" t="s">
        <v>39</v>
      </c>
      <c r="Q123" s="10">
        <v>1030740</v>
      </c>
      <c r="R123" s="10">
        <v>145709</v>
      </c>
      <c r="S123" s="10">
        <v>77263</v>
      </c>
      <c r="T123" s="10">
        <v>29589</v>
      </c>
      <c r="U123" s="10">
        <v>21859</v>
      </c>
      <c r="V123" s="10">
        <v>6849</v>
      </c>
      <c r="W123" s="10">
        <v>1211100</v>
      </c>
      <c r="X123" s="10">
        <v>144974</v>
      </c>
      <c r="Y123" s="10">
        <v>50057</v>
      </c>
      <c r="Z123" s="10"/>
      <c r="AA123" s="15">
        <f t="shared" si="25"/>
        <v>0.73228488464204688</v>
      </c>
      <c r="AB123" s="14">
        <f t="shared" si="26"/>
        <v>30.374410516883039</v>
      </c>
      <c r="AC123" s="14">
        <f t="shared" si="27"/>
        <v>-0.13531993020058011</v>
      </c>
      <c r="AD123" s="14">
        <f t="shared" si="28"/>
        <v>3.9952681983932044E-2</v>
      </c>
      <c r="AE123" s="14">
        <f t="shared" si="29"/>
        <v>6.0771972508061847</v>
      </c>
      <c r="AF123" s="12">
        <f t="shared" si="30"/>
        <v>0.27759520597669529</v>
      </c>
      <c r="AG123" s="12"/>
      <c r="AH123" s="12"/>
      <c r="AK123" s="10">
        <f t="shared" si="31"/>
        <v>12831685</v>
      </c>
      <c r="AL123">
        <f t="shared" si="32"/>
        <v>9.6739438351237578E-2</v>
      </c>
      <c r="AM123">
        <f t="shared" si="33"/>
        <v>3.3317058515697669E-2</v>
      </c>
      <c r="AN123">
        <f t="shared" si="34"/>
        <v>3.9385474316116706E-2</v>
      </c>
      <c r="AO123">
        <f t="shared" si="35"/>
        <v>1.0420455302635624E-2</v>
      </c>
      <c r="AP123">
        <f t="shared" si="36"/>
        <v>0.54400493777707293</v>
      </c>
      <c r="AQ123">
        <f t="shared" si="37"/>
        <v>4.1326684687163065E-2</v>
      </c>
      <c r="AR123">
        <f t="shared" si="38"/>
        <v>1.7808261346814545E-2</v>
      </c>
      <c r="AS123">
        <f t="shared" si="39"/>
        <v>5.1673650031153354E-3</v>
      </c>
      <c r="AT123">
        <f t="shared" si="40"/>
        <v>8.0327720014947368E-2</v>
      </c>
      <c r="AU123">
        <f t="shared" si="41"/>
        <v>1.1355406558063106E-2</v>
      </c>
      <c r="AV123">
        <f t="shared" si="42"/>
        <v>6.0212668873963161E-3</v>
      </c>
      <c r="AW123">
        <f t="shared" si="43"/>
        <v>2.3059325412056173E-3</v>
      </c>
      <c r="AX123">
        <f t="shared" si="44"/>
        <v>1.7035175037417145E-3</v>
      </c>
      <c r="AY123">
        <f t="shared" si="45"/>
        <v>5.3375686825229886E-4</v>
      </c>
      <c r="AZ123">
        <f t="shared" si="46"/>
        <v>9.4383551341854166E-2</v>
      </c>
      <c r="BA123">
        <f t="shared" si="47"/>
        <v>1.129812647364707E-2</v>
      </c>
      <c r="BB123">
        <f t="shared" si="48"/>
        <v>3.9010465110388853E-3</v>
      </c>
    </row>
    <row r="124" spans="1:54" x14ac:dyDescent="0.2">
      <c r="A124">
        <v>293</v>
      </c>
      <c r="B124" s="8">
        <v>44505</v>
      </c>
      <c r="C124" s="9" t="s">
        <v>23</v>
      </c>
      <c r="D124">
        <v>21100218</v>
      </c>
      <c r="E124" s="10">
        <v>1346280</v>
      </c>
      <c r="F124" s="10">
        <v>463972</v>
      </c>
      <c r="G124" s="10">
        <v>542426</v>
      </c>
      <c r="H124" s="10">
        <v>143693</v>
      </c>
      <c r="I124" s="10">
        <v>7587070</v>
      </c>
      <c r="J124" s="11">
        <v>580871</v>
      </c>
      <c r="K124" s="10">
        <v>251753</v>
      </c>
      <c r="L124" s="10">
        <v>73578</v>
      </c>
      <c r="M124" t="s">
        <v>39</v>
      </c>
      <c r="N124" t="s">
        <v>39</v>
      </c>
      <c r="O124" t="s">
        <v>39</v>
      </c>
      <c r="P124" t="s">
        <v>39</v>
      </c>
      <c r="Q124" s="10">
        <v>1076680</v>
      </c>
      <c r="R124" s="10">
        <v>201562</v>
      </c>
      <c r="S124" s="10">
        <v>76322</v>
      </c>
      <c r="T124" s="10">
        <v>41934</v>
      </c>
      <c r="U124" s="10">
        <v>23396</v>
      </c>
      <c r="V124" s="10">
        <v>7863</v>
      </c>
      <c r="W124" s="10">
        <v>1286690</v>
      </c>
      <c r="X124" s="10">
        <v>153742</v>
      </c>
      <c r="Y124" s="10">
        <v>53544</v>
      </c>
      <c r="Z124" s="10"/>
      <c r="AA124" s="15">
        <f t="shared" si="25"/>
        <v>0.73195714290666114</v>
      </c>
      <c r="AB124" s="14">
        <f t="shared" si="26"/>
        <v>30.355991431354354</v>
      </c>
      <c r="AC124" s="14">
        <f t="shared" si="27"/>
        <v>-0.13551434673400353</v>
      </c>
      <c r="AD124" s="14">
        <f t="shared" si="28"/>
        <v>4.2040982226138758E-2</v>
      </c>
      <c r="AE124" s="14">
        <f t="shared" si="29"/>
        <v>6.2563076305240681</v>
      </c>
      <c r="AF124" s="12">
        <f t="shared" si="30"/>
        <v>0.27585865601484655</v>
      </c>
      <c r="AG124" s="12"/>
      <c r="AH124" s="12"/>
      <c r="AK124" s="10">
        <f t="shared" si="31"/>
        <v>13911376</v>
      </c>
      <c r="AL124">
        <f t="shared" si="32"/>
        <v>9.6775473540503823E-2</v>
      </c>
      <c r="AM124">
        <f t="shared" si="33"/>
        <v>3.3351984735370536E-2</v>
      </c>
      <c r="AN124">
        <f t="shared" si="34"/>
        <v>3.899154188629507E-2</v>
      </c>
      <c r="AO124">
        <f t="shared" si="35"/>
        <v>1.0329172326303307E-2</v>
      </c>
      <c r="AP124">
        <f t="shared" si="36"/>
        <v>0.54538602076458864</v>
      </c>
      <c r="AQ124">
        <f t="shared" si="37"/>
        <v>4.1755107474630834E-2</v>
      </c>
      <c r="AR124">
        <f t="shared" si="38"/>
        <v>1.8096915790357476E-2</v>
      </c>
      <c r="AS124">
        <f t="shared" si="39"/>
        <v>5.2890526429592586E-3</v>
      </c>
      <c r="AT124">
        <f t="shared" si="40"/>
        <v>7.7395650868756619E-2</v>
      </c>
      <c r="AU124">
        <f t="shared" si="41"/>
        <v>1.4489005257280085E-2</v>
      </c>
      <c r="AV124">
        <f t="shared" si="42"/>
        <v>5.4863012832087922E-3</v>
      </c>
      <c r="AW124">
        <f t="shared" si="43"/>
        <v>3.0143675219475056E-3</v>
      </c>
      <c r="AX124">
        <f t="shared" si="44"/>
        <v>1.681789062419131E-3</v>
      </c>
      <c r="AY124">
        <f t="shared" si="45"/>
        <v>5.6522086672087645E-4</v>
      </c>
      <c r="AZ124">
        <f t="shared" si="46"/>
        <v>9.2491928907679585E-2</v>
      </c>
      <c r="BA124">
        <f t="shared" si="47"/>
        <v>1.1051530775963499E-2</v>
      </c>
      <c r="BB124">
        <f t="shared" si="48"/>
        <v>3.8489362950149576E-3</v>
      </c>
    </row>
    <row r="125" spans="1:54" x14ac:dyDescent="0.2">
      <c r="A125">
        <v>294</v>
      </c>
      <c r="B125" s="8">
        <v>44509</v>
      </c>
      <c r="C125" s="9" t="s">
        <v>23</v>
      </c>
      <c r="D125">
        <v>21110001</v>
      </c>
      <c r="E125" s="10">
        <v>1485750</v>
      </c>
      <c r="F125" s="10">
        <v>501781</v>
      </c>
      <c r="G125" s="10">
        <v>575285</v>
      </c>
      <c r="H125" s="10">
        <v>160012</v>
      </c>
      <c r="I125" s="10">
        <v>8215710</v>
      </c>
      <c r="J125" s="11">
        <v>643628</v>
      </c>
      <c r="K125" s="10">
        <v>276012</v>
      </c>
      <c r="L125" s="10">
        <v>87014</v>
      </c>
      <c r="M125" t="s">
        <v>39</v>
      </c>
      <c r="N125" t="s">
        <v>39</v>
      </c>
      <c r="O125" t="s">
        <v>39</v>
      </c>
      <c r="P125" t="s">
        <v>39</v>
      </c>
      <c r="Q125" s="10">
        <v>1202980</v>
      </c>
      <c r="R125" s="10">
        <v>219284</v>
      </c>
      <c r="S125" s="10">
        <v>79964</v>
      </c>
      <c r="T125" s="10">
        <v>49952</v>
      </c>
      <c r="U125" s="10">
        <v>27121</v>
      </c>
      <c r="V125" s="10"/>
      <c r="W125" s="10">
        <v>1446300</v>
      </c>
      <c r="X125" s="10">
        <v>170533</v>
      </c>
      <c r="Y125" s="10">
        <v>60137</v>
      </c>
      <c r="Z125" s="10"/>
      <c r="AA125" s="15">
        <f t="shared" si="25"/>
        <v>0.7331954064058922</v>
      </c>
      <c r="AB125" s="14">
        <f t="shared" si="26"/>
        <v>30.425581840011141</v>
      </c>
      <c r="AC125" s="14">
        <f t="shared" si="27"/>
        <v>-0.13478026463020079</v>
      </c>
      <c r="AD125" s="14">
        <f t="shared" si="28"/>
        <v>4.7143561913412312E-2</v>
      </c>
      <c r="AE125" s="14">
        <f t="shared" si="29"/>
        <v>6.2891713473638671</v>
      </c>
      <c r="AF125" s="12">
        <f t="shared" si="30"/>
        <v>0.28230150341128474</v>
      </c>
      <c r="AG125" s="12"/>
      <c r="AH125" s="12"/>
      <c r="AK125" s="10">
        <f t="shared" si="31"/>
        <v>15201463</v>
      </c>
      <c r="AL125">
        <f t="shared" si="32"/>
        <v>9.7737303310872117E-2</v>
      </c>
      <c r="AM125">
        <f t="shared" si="33"/>
        <v>3.3008730804396917E-2</v>
      </c>
      <c r="AN125">
        <f t="shared" si="34"/>
        <v>3.7844054878139029E-2</v>
      </c>
      <c r="AO125">
        <f t="shared" si="35"/>
        <v>1.0526092126790692E-2</v>
      </c>
      <c r="AP125">
        <f t="shared" si="36"/>
        <v>0.54045521802737018</v>
      </c>
      <c r="AQ125">
        <f t="shared" si="37"/>
        <v>4.2339872155726065E-2</v>
      </c>
      <c r="AR125">
        <f t="shared" si="38"/>
        <v>1.8156936605378048E-2</v>
      </c>
      <c r="AS125">
        <f t="shared" si="39"/>
        <v>5.7240543229293128E-3</v>
      </c>
      <c r="AT125">
        <f t="shared" si="40"/>
        <v>7.9135804231474302E-2</v>
      </c>
      <c r="AU125">
        <f t="shared" si="41"/>
        <v>1.4425190522780603E-2</v>
      </c>
      <c r="AV125">
        <f t="shared" si="42"/>
        <v>5.2602831714289606E-3</v>
      </c>
      <c r="AW125">
        <f t="shared" si="43"/>
        <v>3.2859995120206524E-3</v>
      </c>
      <c r="AX125">
        <f t="shared" si="44"/>
        <v>1.7841045957221354E-3</v>
      </c>
      <c r="AY125">
        <f t="shared" si="45"/>
        <v>0</v>
      </c>
      <c r="AZ125">
        <f t="shared" si="46"/>
        <v>9.5142158356731843E-2</v>
      </c>
      <c r="BA125">
        <f t="shared" si="47"/>
        <v>1.1218196564370153E-2</v>
      </c>
      <c r="BB125">
        <f t="shared" si="48"/>
        <v>3.9560008138690332E-3</v>
      </c>
    </row>
    <row r="126" spans="1:54" x14ac:dyDescent="0.2">
      <c r="A126">
        <v>295</v>
      </c>
      <c r="B126" s="8">
        <v>44515</v>
      </c>
      <c r="C126" s="9" t="s">
        <v>23</v>
      </c>
      <c r="D126">
        <v>21110052</v>
      </c>
      <c r="E126" s="10">
        <v>1463870</v>
      </c>
      <c r="F126" s="10">
        <v>497003</v>
      </c>
      <c r="G126" s="10">
        <v>583319</v>
      </c>
      <c r="H126" s="10">
        <v>160015</v>
      </c>
      <c r="I126" s="10">
        <v>8412960</v>
      </c>
      <c r="J126" s="11">
        <v>646009</v>
      </c>
      <c r="K126" s="10">
        <v>276504</v>
      </c>
      <c r="L126" s="10">
        <v>84991</v>
      </c>
      <c r="M126" t="s">
        <v>39</v>
      </c>
      <c r="N126" t="s">
        <v>39</v>
      </c>
      <c r="O126" t="s">
        <v>39</v>
      </c>
      <c r="P126" t="s">
        <v>39</v>
      </c>
      <c r="Q126" s="10">
        <v>1183970</v>
      </c>
      <c r="R126" s="10">
        <v>200439</v>
      </c>
      <c r="S126" s="10">
        <v>80720</v>
      </c>
      <c r="T126" s="10">
        <v>46920</v>
      </c>
      <c r="U126" s="10">
        <v>26898</v>
      </c>
      <c r="V126" s="10"/>
      <c r="W126" s="10">
        <v>1442840</v>
      </c>
      <c r="X126" s="10">
        <v>165183</v>
      </c>
      <c r="Y126" s="10">
        <v>56903</v>
      </c>
      <c r="Z126" s="10"/>
      <c r="AA126" s="15">
        <f t="shared" si="25"/>
        <v>0.73652606679792576</v>
      </c>
      <c r="AB126" s="14">
        <f t="shared" si="26"/>
        <v>30.612764954043428</v>
      </c>
      <c r="AC126" s="14">
        <f t="shared" si="27"/>
        <v>-0.13281187819518636</v>
      </c>
      <c r="AD126" s="14">
        <f t="shared" si="28"/>
        <v>4.9269778124972519E-2</v>
      </c>
      <c r="AE126" s="14">
        <f t="shared" si="29"/>
        <v>6.3416773415815708</v>
      </c>
      <c r="AF126" s="12">
        <f t="shared" si="30"/>
        <v>0.27485134942246414</v>
      </c>
      <c r="AG126" s="12"/>
      <c r="AH126" s="12"/>
      <c r="AK126" s="10">
        <f t="shared" si="31"/>
        <v>15328544</v>
      </c>
      <c r="AL126">
        <f t="shared" si="32"/>
        <v>9.5499611704803797E-2</v>
      </c>
      <c r="AM126">
        <f t="shared" si="33"/>
        <v>3.2423366498474999E-2</v>
      </c>
      <c r="AN126">
        <f t="shared" si="34"/>
        <v>3.80544296966496E-2</v>
      </c>
      <c r="AO126">
        <f t="shared" si="35"/>
        <v>1.043902147522948E-2</v>
      </c>
      <c r="AP126">
        <f t="shared" si="36"/>
        <v>0.54884273418271168</v>
      </c>
      <c r="AQ126">
        <f t="shared" si="37"/>
        <v>4.2144185383817277E-2</v>
      </c>
      <c r="AR126">
        <f t="shared" si="38"/>
        <v>1.8038503852681638E-2</v>
      </c>
      <c r="AS126">
        <f t="shared" si="39"/>
        <v>5.5446231553368669E-3</v>
      </c>
      <c r="AT126">
        <f t="shared" si="40"/>
        <v>7.7239560391384854E-2</v>
      </c>
      <c r="AU126">
        <f t="shared" si="41"/>
        <v>1.307619301611425E-2</v>
      </c>
      <c r="AV126">
        <f t="shared" si="42"/>
        <v>5.265992647442575E-3</v>
      </c>
      <c r="AW126">
        <f t="shared" si="43"/>
        <v>3.0609560829782658E-3</v>
      </c>
      <c r="AX126">
        <f t="shared" si="44"/>
        <v>1.7547654884899702E-3</v>
      </c>
      <c r="AY126">
        <f t="shared" si="45"/>
        <v>0</v>
      </c>
      <c r="AZ126">
        <f t="shared" si="46"/>
        <v>9.4127661439990643E-2</v>
      </c>
      <c r="BA126">
        <f t="shared" si="47"/>
        <v>1.0776170261180709E-2</v>
      </c>
      <c r="BB126">
        <f t="shared" si="48"/>
        <v>3.7122247227133901E-3</v>
      </c>
    </row>
    <row r="127" spans="1:54" x14ac:dyDescent="0.2">
      <c r="A127">
        <v>297</v>
      </c>
      <c r="B127" s="8">
        <v>44523</v>
      </c>
      <c r="C127" s="9" t="s">
        <v>23</v>
      </c>
      <c r="D127">
        <v>21110167</v>
      </c>
      <c r="E127" s="10">
        <v>1861040</v>
      </c>
      <c r="F127" s="10">
        <v>645861</v>
      </c>
      <c r="G127" s="10">
        <v>769392</v>
      </c>
      <c r="H127" s="10">
        <v>205420</v>
      </c>
      <c r="I127" s="10">
        <v>10166100</v>
      </c>
      <c r="J127" s="11">
        <v>790771</v>
      </c>
      <c r="K127" s="10">
        <v>353106</v>
      </c>
      <c r="L127" s="10">
        <v>100454</v>
      </c>
      <c r="M127" t="s">
        <v>39</v>
      </c>
      <c r="N127" t="s">
        <v>39</v>
      </c>
      <c r="O127" t="s">
        <v>39</v>
      </c>
      <c r="P127" t="s">
        <v>39</v>
      </c>
      <c r="Q127" s="10">
        <v>1482390</v>
      </c>
      <c r="R127" s="10">
        <v>226955</v>
      </c>
      <c r="S127" s="10">
        <v>105512</v>
      </c>
      <c r="T127" s="10">
        <v>53144</v>
      </c>
      <c r="U127" s="10">
        <v>31561</v>
      </c>
      <c r="V127" s="10">
        <v>9172</v>
      </c>
      <c r="W127" s="10">
        <v>1804460</v>
      </c>
      <c r="X127" s="10">
        <v>212244</v>
      </c>
      <c r="Y127" s="10">
        <v>75332</v>
      </c>
      <c r="Z127" s="10"/>
      <c r="AA127" s="15">
        <f t="shared" si="25"/>
        <v>0.7321683605341861</v>
      </c>
      <c r="AB127" s="14">
        <f t="shared" si="26"/>
        <v>30.367861862021257</v>
      </c>
      <c r="AC127" s="14">
        <f t="shared" si="27"/>
        <v>-0.13538904237923946</v>
      </c>
      <c r="AD127" s="14">
        <f t="shared" si="28"/>
        <v>3.7192741603624083E-2</v>
      </c>
      <c r="AE127" s="14">
        <f t="shared" si="29"/>
        <v>6.3951253050402634</v>
      </c>
      <c r="AF127" s="12">
        <f t="shared" si="30"/>
        <v>0.28070717265723588</v>
      </c>
      <c r="AG127" s="12"/>
      <c r="AH127" s="12"/>
      <c r="AK127" s="10">
        <f t="shared" si="31"/>
        <v>18892914</v>
      </c>
      <c r="AL127">
        <f t="shared" si="32"/>
        <v>9.8504656296006007E-2</v>
      </c>
      <c r="AM127">
        <f t="shared" si="33"/>
        <v>3.4185356478095438E-2</v>
      </c>
      <c r="AN127">
        <f t="shared" si="34"/>
        <v>4.0723839636384311E-2</v>
      </c>
      <c r="AO127">
        <f t="shared" si="35"/>
        <v>1.0872859528180777E-2</v>
      </c>
      <c r="AP127">
        <f t="shared" si="36"/>
        <v>0.53809063016959691</v>
      </c>
      <c r="AQ127">
        <f t="shared" si="37"/>
        <v>4.1855427913343596E-2</v>
      </c>
      <c r="AR127">
        <f t="shared" si="38"/>
        <v>1.8689864358669074E-2</v>
      </c>
      <c r="AS127">
        <f t="shared" si="39"/>
        <v>5.3170199155090636E-3</v>
      </c>
      <c r="AT127">
        <f t="shared" si="40"/>
        <v>7.846275063762001E-2</v>
      </c>
      <c r="AU127">
        <f t="shared" si="41"/>
        <v>1.2012704869137709E-2</v>
      </c>
      <c r="AV127">
        <f t="shared" si="42"/>
        <v>5.5847393366634706E-3</v>
      </c>
      <c r="AW127">
        <f t="shared" si="43"/>
        <v>2.8129064685310057E-3</v>
      </c>
      <c r="AX127">
        <f t="shared" si="44"/>
        <v>1.6705204924978752E-3</v>
      </c>
      <c r="AY127">
        <f t="shared" si="45"/>
        <v>4.8547301914357945E-4</v>
      </c>
      <c r="AZ127">
        <f t="shared" si="46"/>
        <v>9.5509882699937126E-2</v>
      </c>
      <c r="BA127">
        <f t="shared" si="47"/>
        <v>1.1234053148180318E-2</v>
      </c>
      <c r="BB127">
        <f t="shared" si="48"/>
        <v>3.987315032503721E-3</v>
      </c>
    </row>
    <row r="128" spans="1:54" x14ac:dyDescent="0.2">
      <c r="A128">
        <v>298</v>
      </c>
      <c r="B128" s="8">
        <v>44529</v>
      </c>
      <c r="C128" s="9" t="s">
        <v>23</v>
      </c>
      <c r="D128">
        <v>21110221</v>
      </c>
      <c r="E128" s="10">
        <v>1687500</v>
      </c>
      <c r="F128" s="10">
        <v>586103</v>
      </c>
      <c r="G128" s="10">
        <v>670302</v>
      </c>
      <c r="H128" s="10">
        <v>191424</v>
      </c>
      <c r="I128" s="10">
        <v>9646570</v>
      </c>
      <c r="J128" s="11">
        <v>750700</v>
      </c>
      <c r="K128" s="10">
        <v>315159</v>
      </c>
      <c r="L128" s="10">
        <v>93091</v>
      </c>
      <c r="M128" t="s">
        <v>39</v>
      </c>
      <c r="N128" t="s">
        <v>39</v>
      </c>
      <c r="O128" t="s">
        <v>39</v>
      </c>
      <c r="P128" t="s">
        <v>39</v>
      </c>
      <c r="Q128" s="10">
        <v>1364460</v>
      </c>
      <c r="R128" s="10">
        <v>232645</v>
      </c>
      <c r="S128" s="10">
        <v>97330</v>
      </c>
      <c r="T128" s="10">
        <v>46758</v>
      </c>
      <c r="U128" s="10">
        <v>28500</v>
      </c>
      <c r="V128" s="10">
        <v>9092</v>
      </c>
      <c r="W128" s="10">
        <v>1647480</v>
      </c>
      <c r="X128" s="10">
        <v>197286</v>
      </c>
      <c r="Y128" s="10">
        <v>65132</v>
      </c>
      <c r="Z128" s="10"/>
      <c r="AA128" s="15">
        <f t="shared" si="25"/>
        <v>0.73341129455194809</v>
      </c>
      <c r="AB128" s="14">
        <f t="shared" si="26"/>
        <v>30.437714753819485</v>
      </c>
      <c r="AC128" s="14">
        <f t="shared" si="27"/>
        <v>-0.13465240617822952</v>
      </c>
      <c r="AD128" s="14">
        <f t="shared" si="28"/>
        <v>4.6762521142977985E-2</v>
      </c>
      <c r="AE128" s="14">
        <f t="shared" si="29"/>
        <v>6.3153607369219849</v>
      </c>
      <c r="AF128" s="12">
        <f t="shared" si="30"/>
        <v>0.27466153561005174</v>
      </c>
      <c r="AG128" s="12"/>
      <c r="AH128" s="12"/>
      <c r="AK128" s="10">
        <f t="shared" si="31"/>
        <v>17629532</v>
      </c>
      <c r="AL128">
        <f t="shared" si="32"/>
        <v>9.5720067895165906E-2</v>
      </c>
      <c r="AM128">
        <f t="shared" si="33"/>
        <v>3.3245522342850622E-2</v>
      </c>
      <c r="AN128">
        <f t="shared" si="34"/>
        <v>3.8021542489046219E-2</v>
      </c>
      <c r="AO128">
        <f t="shared" si="35"/>
        <v>1.0858144164008437E-2</v>
      </c>
      <c r="AP128">
        <f t="shared" si="36"/>
        <v>0.54718242095139003</v>
      </c>
      <c r="AQ128">
        <f t="shared" si="37"/>
        <v>4.2581958500089508E-2</v>
      </c>
      <c r="AR128">
        <f t="shared" si="38"/>
        <v>1.7876764964605982E-2</v>
      </c>
      <c r="AS128">
        <f t="shared" si="39"/>
        <v>5.2804010906245267E-3</v>
      </c>
      <c r="AT128">
        <f t="shared" si="40"/>
        <v>7.7396268942363303E-2</v>
      </c>
      <c r="AU128">
        <f t="shared" si="41"/>
        <v>1.3196323078797555E-2</v>
      </c>
      <c r="AV128">
        <f t="shared" si="42"/>
        <v>5.5208499011771836E-3</v>
      </c>
      <c r="AW128">
        <f t="shared" si="43"/>
        <v>2.6522541834916548E-3</v>
      </c>
      <c r="AX128">
        <f t="shared" si="44"/>
        <v>1.6166055911183575E-3</v>
      </c>
      <c r="AY128">
        <f t="shared" si="45"/>
        <v>5.1572554506835457E-4</v>
      </c>
      <c r="AZ128">
        <f t="shared" si="46"/>
        <v>9.3450013307216556E-2</v>
      </c>
      <c r="BA128">
        <f t="shared" si="47"/>
        <v>1.1190654408750045E-2</v>
      </c>
      <c r="BB128">
        <f t="shared" si="48"/>
        <v>3.6944826442358199E-3</v>
      </c>
    </row>
    <row r="129" spans="1:54" x14ac:dyDescent="0.2">
      <c r="A129">
        <v>299</v>
      </c>
      <c r="B129" s="8">
        <v>44533</v>
      </c>
      <c r="C129" s="9" t="s">
        <v>23</v>
      </c>
      <c r="D129">
        <v>21110290</v>
      </c>
      <c r="E129" s="10">
        <v>1058940</v>
      </c>
      <c r="F129" s="10">
        <v>356019</v>
      </c>
      <c r="G129" s="10">
        <v>413448</v>
      </c>
      <c r="H129" s="10">
        <v>113123</v>
      </c>
      <c r="I129" s="10">
        <v>5924520</v>
      </c>
      <c r="J129" s="11">
        <v>461921</v>
      </c>
      <c r="K129" s="10">
        <v>202322</v>
      </c>
      <c r="L129" s="10">
        <v>55537</v>
      </c>
      <c r="M129" t="s">
        <v>39</v>
      </c>
      <c r="N129" t="s">
        <v>39</v>
      </c>
      <c r="O129" t="s">
        <v>39</v>
      </c>
      <c r="P129" t="s">
        <v>39</v>
      </c>
      <c r="Q129" s="10">
        <v>829436</v>
      </c>
      <c r="R129" s="10">
        <v>147441</v>
      </c>
      <c r="S129" s="10">
        <v>61726</v>
      </c>
      <c r="T129" s="10">
        <v>33411</v>
      </c>
      <c r="U129" s="10">
        <v>19073</v>
      </c>
      <c r="V129" s="10">
        <v>5777</v>
      </c>
      <c r="W129" s="10">
        <v>1012730</v>
      </c>
      <c r="X129" s="10">
        <v>121011</v>
      </c>
      <c r="Y129" s="10">
        <v>43803</v>
      </c>
      <c r="Z129" s="10"/>
      <c r="AA129" s="15">
        <f t="shared" si="25"/>
        <v>0.73520558775644085</v>
      </c>
      <c r="AB129" s="14">
        <f t="shared" si="26"/>
        <v>30.538554031911978</v>
      </c>
      <c r="AC129" s="14">
        <f t="shared" si="27"/>
        <v>-0.13359120085675669</v>
      </c>
      <c r="AD129" s="14">
        <f t="shared" si="28"/>
        <v>4.9214156402746782E-2</v>
      </c>
      <c r="AE129" s="14">
        <f t="shared" si="29"/>
        <v>6.4737154059978668</v>
      </c>
      <c r="AF129" s="12">
        <f t="shared" si="30"/>
        <v>0.2750207844213145</v>
      </c>
      <c r="AG129" s="12"/>
      <c r="AH129" s="12"/>
      <c r="AK129" s="10">
        <f t="shared" si="31"/>
        <v>10860238</v>
      </c>
      <c r="AL129">
        <f t="shared" si="32"/>
        <v>9.7506150417698029E-2</v>
      </c>
      <c r="AM129">
        <f t="shared" si="33"/>
        <v>3.2781878260863158E-2</v>
      </c>
      <c r="AN129">
        <f t="shared" si="34"/>
        <v>3.8069883919671005E-2</v>
      </c>
      <c r="AO129">
        <f t="shared" si="35"/>
        <v>1.0416254229419282E-2</v>
      </c>
      <c r="AP129">
        <f t="shared" si="36"/>
        <v>0.54552395628898742</v>
      </c>
      <c r="AQ129">
        <f t="shared" si="37"/>
        <v>4.2533229934739923E-2</v>
      </c>
      <c r="AR129">
        <f t="shared" si="38"/>
        <v>1.8629610142982134E-2</v>
      </c>
      <c r="AS129">
        <f t="shared" si="39"/>
        <v>5.1137921655123953E-3</v>
      </c>
      <c r="AT129">
        <f t="shared" si="40"/>
        <v>7.6373648533301017E-2</v>
      </c>
      <c r="AU129">
        <f t="shared" si="41"/>
        <v>1.3576221810240255E-2</v>
      </c>
      <c r="AV129">
        <f t="shared" si="42"/>
        <v>5.6836691792573977E-3</v>
      </c>
      <c r="AW129">
        <f t="shared" si="43"/>
        <v>3.0764519156946651E-3</v>
      </c>
      <c r="AX129">
        <f t="shared" si="44"/>
        <v>1.7562230220000703E-3</v>
      </c>
      <c r="AY129">
        <f t="shared" si="45"/>
        <v>5.3194046023669094E-4</v>
      </c>
      <c r="AZ129">
        <f t="shared" si="46"/>
        <v>9.3251179209884724E-2</v>
      </c>
      <c r="BA129">
        <f t="shared" si="47"/>
        <v>1.1142573486879385E-2</v>
      </c>
      <c r="BB129">
        <f t="shared" si="48"/>
        <v>4.0333370226324694E-3</v>
      </c>
    </row>
    <row r="130" spans="1:54" x14ac:dyDescent="0.2">
      <c r="A130">
        <v>300</v>
      </c>
      <c r="B130" s="8">
        <v>44543</v>
      </c>
      <c r="C130" s="9" t="s">
        <v>23</v>
      </c>
      <c r="D130">
        <v>21120004</v>
      </c>
      <c r="E130" s="10">
        <v>1255430</v>
      </c>
      <c r="F130" s="10">
        <v>419064</v>
      </c>
      <c r="G130" s="10">
        <v>492294</v>
      </c>
      <c r="H130" s="10">
        <v>136132</v>
      </c>
      <c r="I130" s="10">
        <v>6970430</v>
      </c>
      <c r="J130" s="11">
        <v>520533</v>
      </c>
      <c r="K130" s="10">
        <v>234989</v>
      </c>
      <c r="L130" s="10">
        <v>74072</v>
      </c>
      <c r="M130" t="s">
        <v>39</v>
      </c>
      <c r="N130" t="s">
        <v>39</v>
      </c>
      <c r="O130" t="s">
        <v>39</v>
      </c>
      <c r="P130" t="s">
        <v>39</v>
      </c>
      <c r="Q130" s="10">
        <v>975388</v>
      </c>
      <c r="R130" s="10">
        <v>174255</v>
      </c>
      <c r="S130" s="10">
        <v>74621</v>
      </c>
      <c r="T130" s="10">
        <v>30411</v>
      </c>
      <c r="U130" s="10">
        <v>19664</v>
      </c>
      <c r="V130" s="10">
        <v>7476</v>
      </c>
      <c r="W130" s="10">
        <v>1188910</v>
      </c>
      <c r="X130" s="10">
        <v>138066</v>
      </c>
      <c r="Y130" s="10">
        <v>48687</v>
      </c>
      <c r="Z130" s="10"/>
      <c r="AA130" s="15">
        <f t="shared" si="25"/>
        <v>0.73274371613171485</v>
      </c>
      <c r="AB130" s="14">
        <f t="shared" si="26"/>
        <v>30.400196846602377</v>
      </c>
      <c r="AC130" s="14">
        <f t="shared" si="27"/>
        <v>-0.13504789729897498</v>
      </c>
      <c r="AD130" s="14">
        <f t="shared" si="28"/>
        <v>4.0154645784551829E-2</v>
      </c>
      <c r="AE130" s="14">
        <f t="shared" si="29"/>
        <v>6.3896314965014778</v>
      </c>
      <c r="AF130" s="12">
        <f t="shared" si="30"/>
        <v>0.2752757213420941</v>
      </c>
      <c r="AG130" s="12"/>
      <c r="AH130" s="12"/>
      <c r="AK130" s="10">
        <f t="shared" si="31"/>
        <v>12760422</v>
      </c>
      <c r="AL130">
        <f t="shared" si="32"/>
        <v>9.8384677246567548E-2</v>
      </c>
      <c r="AM130">
        <f t="shared" si="33"/>
        <v>3.2840920151386843E-2</v>
      </c>
      <c r="AN130">
        <f t="shared" si="34"/>
        <v>3.8579758569113151E-2</v>
      </c>
      <c r="AO130">
        <f t="shared" si="35"/>
        <v>1.0668299214555758E-2</v>
      </c>
      <c r="AP130">
        <f t="shared" si="36"/>
        <v>0.54625387781062418</v>
      </c>
      <c r="AQ130">
        <f t="shared" si="37"/>
        <v>4.0792773154367468E-2</v>
      </c>
      <c r="AR130">
        <f t="shared" si="38"/>
        <v>1.8415456792886632E-2</v>
      </c>
      <c r="AS130">
        <f t="shared" si="39"/>
        <v>5.804823696269606E-3</v>
      </c>
      <c r="AT130">
        <f t="shared" si="40"/>
        <v>7.6438537847729485E-2</v>
      </c>
      <c r="AU130">
        <f t="shared" si="41"/>
        <v>1.3655896333209043E-2</v>
      </c>
      <c r="AV130">
        <f t="shared" si="42"/>
        <v>5.8478473517568621E-3</v>
      </c>
      <c r="AW130">
        <f t="shared" si="43"/>
        <v>2.383228391662909E-3</v>
      </c>
      <c r="AX130">
        <f t="shared" si="44"/>
        <v>1.5410148661227662E-3</v>
      </c>
      <c r="AY130">
        <f t="shared" si="45"/>
        <v>5.8587404084284984E-4</v>
      </c>
      <c r="AZ130">
        <f t="shared" si="46"/>
        <v>9.3171683507018807E-2</v>
      </c>
      <c r="BA130">
        <f t="shared" si="47"/>
        <v>1.0819861600188458E-2</v>
      </c>
      <c r="BB130">
        <f t="shared" si="48"/>
        <v>3.8154694256976769E-3</v>
      </c>
    </row>
    <row r="131" spans="1:54" x14ac:dyDescent="0.2">
      <c r="A131">
        <v>301</v>
      </c>
      <c r="B131" s="8">
        <v>44545</v>
      </c>
      <c r="C131" s="9" t="s">
        <v>23</v>
      </c>
      <c r="D131">
        <v>21120054</v>
      </c>
      <c r="E131" s="10">
        <v>1280880</v>
      </c>
      <c r="F131" s="10">
        <v>438574</v>
      </c>
      <c r="G131" s="10">
        <v>521658</v>
      </c>
      <c r="H131" s="10">
        <v>144196</v>
      </c>
      <c r="I131" s="10">
        <v>7314460</v>
      </c>
      <c r="J131" s="11">
        <v>559275</v>
      </c>
      <c r="K131" s="10">
        <v>248430</v>
      </c>
      <c r="L131" s="10">
        <v>66788</v>
      </c>
      <c r="M131" t="s">
        <v>39</v>
      </c>
      <c r="N131" t="s">
        <v>39</v>
      </c>
      <c r="O131" t="s">
        <v>39</v>
      </c>
      <c r="P131" t="s">
        <v>39</v>
      </c>
      <c r="Q131" s="10">
        <v>1049250</v>
      </c>
      <c r="R131" s="10">
        <v>163403</v>
      </c>
      <c r="S131" s="10">
        <v>75059</v>
      </c>
      <c r="T131" s="10">
        <v>37371</v>
      </c>
      <c r="U131" s="10">
        <v>21843</v>
      </c>
      <c r="V131" s="10">
        <v>6756</v>
      </c>
      <c r="W131" s="10">
        <v>1262380</v>
      </c>
      <c r="X131" s="10">
        <v>151241</v>
      </c>
      <c r="Y131" s="10">
        <v>52622</v>
      </c>
      <c r="Z131" s="10"/>
      <c r="AA131" s="15">
        <f t="shared" ref="AA131:AA194" si="49">SUM(G131,H131,J131)/SUM(F131,G131,H131,J131)</f>
        <v>0.73638684308437263</v>
      </c>
      <c r="AB131" s="14">
        <f t="shared" ref="AB131:AB194" si="50">-10.78+(56.2*AA131)</f>
        <v>30.604940581341744</v>
      </c>
      <c r="AC131" s="14">
        <f t="shared" ref="AC131:AC194" si="51">LOG(((J131+G131+H131)/(J131+F131+G131+H131)),10)</f>
        <v>-0.13289397957446086</v>
      </c>
      <c r="AD131" s="14">
        <f t="shared" ref="AD131:AD194" si="52">LOG(((J131+G131+H131)/(F131+G131+H131)),10)</f>
        <v>4.5044411607205265E-2</v>
      </c>
      <c r="AE131" s="14">
        <f t="shared" ref="AE131:AE194" si="53">7.17+(17.1*(W131/SUM(K131:Y131)))+(25.9*(X131/SUM(K131:Y131)))+(34.4*(Y131/SUM(K131:Y131)))-(28.6*(Q131/SUM(K131:Y131)))</f>
        <v>6.3105453275974988</v>
      </c>
      <c r="AF131" s="12">
        <f t="shared" ref="AF131:AF194" si="54">(K131+L131+Q131+R131+W131)/(I131+K131+L131+Q131+R131+W131)</f>
        <v>0.27613367665834282</v>
      </c>
      <c r="AG131" s="12"/>
      <c r="AH131" s="12"/>
      <c r="AK131" s="10">
        <f t="shared" si="31"/>
        <v>13394186</v>
      </c>
      <c r="AL131">
        <f t="shared" si="32"/>
        <v>9.5629551508393265E-2</v>
      </c>
      <c r="AM131">
        <f t="shared" si="33"/>
        <v>3.2743609802043959E-2</v>
      </c>
      <c r="AN131">
        <f t="shared" si="34"/>
        <v>3.8946599666452295E-2</v>
      </c>
      <c r="AO131">
        <f t="shared" si="35"/>
        <v>1.0765566492805162E-2</v>
      </c>
      <c r="AP131">
        <f t="shared" si="36"/>
        <v>0.54609216267416327</v>
      </c>
      <c r="AQ131">
        <f t="shared" si="37"/>
        <v>4.1755057007570297E-2</v>
      </c>
      <c r="AR131">
        <f t="shared" si="38"/>
        <v>1.8547599682429375E-2</v>
      </c>
      <c r="AS131">
        <f t="shared" si="39"/>
        <v>4.9863425817739133E-3</v>
      </c>
      <c r="AT131">
        <f t="shared" si="40"/>
        <v>7.8336227375071538E-2</v>
      </c>
      <c r="AU131">
        <f t="shared" si="41"/>
        <v>1.2199546878026032E-2</v>
      </c>
      <c r="AV131">
        <f t="shared" si="42"/>
        <v>5.6038493119328044E-3</v>
      </c>
      <c r="AW131">
        <f t="shared" si="43"/>
        <v>2.7900911634346423E-3</v>
      </c>
      <c r="AX131">
        <f t="shared" si="44"/>
        <v>1.6307821916165715E-3</v>
      </c>
      <c r="AY131">
        <f t="shared" si="45"/>
        <v>5.0439795296257643E-4</v>
      </c>
      <c r="AZ131">
        <f t="shared" si="46"/>
        <v>9.4248355219197347E-2</v>
      </c>
      <c r="BA131">
        <f t="shared" si="47"/>
        <v>1.1291540971582746E-2</v>
      </c>
      <c r="BB131">
        <f t="shared" si="48"/>
        <v>3.9287195205442126E-3</v>
      </c>
    </row>
    <row r="132" spans="1:54" x14ac:dyDescent="0.2">
      <c r="A132">
        <v>302</v>
      </c>
      <c r="B132" s="8">
        <v>44568</v>
      </c>
      <c r="C132" s="9" t="s">
        <v>23</v>
      </c>
      <c r="D132">
        <v>22010002</v>
      </c>
      <c r="E132" s="10">
        <v>1587030</v>
      </c>
      <c r="F132" s="10">
        <v>553329</v>
      </c>
      <c r="G132" s="10">
        <v>646995</v>
      </c>
      <c r="H132" s="10">
        <v>175852</v>
      </c>
      <c r="I132" s="10">
        <v>8993780</v>
      </c>
      <c r="J132" s="11">
        <v>697397</v>
      </c>
      <c r="K132" s="10">
        <v>296105</v>
      </c>
      <c r="L132" s="10">
        <v>82643</v>
      </c>
      <c r="M132" t="s">
        <v>39</v>
      </c>
      <c r="N132" t="s">
        <v>39</v>
      </c>
      <c r="O132" t="s">
        <v>39</v>
      </c>
      <c r="P132" t="s">
        <v>39</v>
      </c>
      <c r="Q132" s="10">
        <v>1298410</v>
      </c>
      <c r="R132" s="10">
        <v>180801</v>
      </c>
      <c r="S132" s="10">
        <v>89923</v>
      </c>
      <c r="T132" s="10">
        <v>45416</v>
      </c>
      <c r="U132" s="10">
        <v>28009</v>
      </c>
      <c r="V132" s="10">
        <v>9547</v>
      </c>
      <c r="W132" s="10">
        <v>1495830</v>
      </c>
      <c r="X132" s="10">
        <v>179767</v>
      </c>
      <c r="Y132" s="10">
        <v>62062</v>
      </c>
      <c r="Z132" s="10"/>
      <c r="AA132" s="15">
        <f t="shared" si="49"/>
        <v>0.73315190735990488</v>
      </c>
      <c r="AB132" s="14">
        <f t="shared" si="50"/>
        <v>30.423137193626658</v>
      </c>
      <c r="AC132" s="14">
        <f t="shared" si="51"/>
        <v>-0.1348060312346997</v>
      </c>
      <c r="AD132" s="14">
        <f t="shared" si="52"/>
        <v>4.3239318401496085E-2</v>
      </c>
      <c r="AE132" s="14">
        <f t="shared" si="53"/>
        <v>5.9055928187059461</v>
      </c>
      <c r="AF132" s="12">
        <f t="shared" si="54"/>
        <v>0.27161532768110064</v>
      </c>
      <c r="AG132" s="12"/>
      <c r="AH132" s="12"/>
      <c r="AK132" s="10">
        <f t="shared" ref="AK132:AK195" si="55">SUM(E132:Y132)</f>
        <v>16422896</v>
      </c>
      <c r="AL132">
        <f t="shared" ref="AL132:AL195" si="56">E132/$AK132</f>
        <v>9.6635209770554481E-2</v>
      </c>
      <c r="AM132">
        <f t="shared" ref="AM132:AM195" si="57">F132/$AK132</f>
        <v>3.3692535104649021E-2</v>
      </c>
      <c r="AN132">
        <f t="shared" ref="AN132:AN195" si="58">G132/$AK132</f>
        <v>3.9395914094566511E-2</v>
      </c>
      <c r="AO132">
        <f t="shared" ref="AO132:AO195" si="59">H132/$AK132</f>
        <v>1.0707733885667911E-2</v>
      </c>
      <c r="AP132">
        <f t="shared" ref="AP132:AP195" si="60">I132/$AK132</f>
        <v>0.54763666529946975</v>
      </c>
      <c r="AQ132">
        <f t="shared" ref="AQ132:AQ195" si="61">J132/$AK132</f>
        <v>4.2464922142842532E-2</v>
      </c>
      <c r="AR132">
        <f t="shared" ref="AR132:AR195" si="62">K132/$AK132</f>
        <v>1.8030011272067971E-2</v>
      </c>
      <c r="AS132">
        <f t="shared" ref="AS132:AS195" si="63">L132/$AK132</f>
        <v>5.0321819001959214E-3</v>
      </c>
      <c r="AT132">
        <f t="shared" ref="AT132:AT195" si="64">Q132/$AK132</f>
        <v>7.9060964643507453E-2</v>
      </c>
      <c r="AU132">
        <f t="shared" ref="AU132:AU195" si="65">R132/$AK132</f>
        <v>1.1009081467726521E-2</v>
      </c>
      <c r="AV132">
        <f t="shared" ref="AV132:AV195" si="66">S132/$AK132</f>
        <v>5.4754654721067466E-3</v>
      </c>
      <c r="AW132">
        <f t="shared" ref="AW132:AW195" si="67">T132/$AK132</f>
        <v>2.7654075139975313E-3</v>
      </c>
      <c r="AX132">
        <f t="shared" ref="AX132:AX195" si="68">U132/$AK132</f>
        <v>1.7054848304464694E-3</v>
      </c>
      <c r="AY132">
        <f t="shared" ref="AY132:AY195" si="69">V132/$AK132</f>
        <v>5.813225633286602E-4</v>
      </c>
      <c r="AZ132">
        <f t="shared" ref="AZ132:AZ195" si="70">W132/$AK132</f>
        <v>9.1081987001561726E-2</v>
      </c>
      <c r="BA132">
        <f t="shared" ref="BA132:BA195" si="71">X132/$AK132</f>
        <v>1.0946120586771054E-2</v>
      </c>
      <c r="BB132">
        <f t="shared" ref="BB132:BB195" si="72">Y132/$AK132</f>
        <v>3.7789924505397831E-3</v>
      </c>
    </row>
    <row r="133" spans="1:54" x14ac:dyDescent="0.2">
      <c r="A133">
        <v>303</v>
      </c>
      <c r="B133" s="8">
        <v>44589</v>
      </c>
      <c r="C133" s="9" t="s">
        <v>23</v>
      </c>
      <c r="D133">
        <v>22010013</v>
      </c>
      <c r="E133" s="10">
        <v>1684850</v>
      </c>
      <c r="F133" s="10">
        <v>558326</v>
      </c>
      <c r="G133" s="10">
        <v>668326</v>
      </c>
      <c r="H133" s="10">
        <v>178754</v>
      </c>
      <c r="I133" s="10">
        <v>9214050</v>
      </c>
      <c r="J133" s="11">
        <v>713104</v>
      </c>
      <c r="K133" s="10">
        <v>306006</v>
      </c>
      <c r="L133" s="10">
        <v>88277</v>
      </c>
      <c r="M133" t="s">
        <v>39</v>
      </c>
      <c r="N133" t="s">
        <v>39</v>
      </c>
      <c r="O133" t="s">
        <v>39</v>
      </c>
      <c r="P133" t="s">
        <v>39</v>
      </c>
      <c r="Q133" s="10">
        <v>1325020</v>
      </c>
      <c r="R133" s="10">
        <v>204629</v>
      </c>
      <c r="S133" s="10">
        <v>91849</v>
      </c>
      <c r="T133" s="10">
        <v>54693</v>
      </c>
      <c r="U133" s="10">
        <v>27153</v>
      </c>
      <c r="V133" s="10">
        <v>9061</v>
      </c>
      <c r="W133" s="10">
        <v>1596850</v>
      </c>
      <c r="X133" s="10">
        <v>187488</v>
      </c>
      <c r="Y133" s="10">
        <v>61947</v>
      </c>
      <c r="Z133" s="10"/>
      <c r="AA133" s="15">
        <f t="shared" si="49"/>
        <v>0.73645345077436497</v>
      </c>
      <c r="AB133" s="14">
        <f t="shared" si="50"/>
        <v>30.608683933519309</v>
      </c>
      <c r="AC133" s="14">
        <f t="shared" si="51"/>
        <v>-0.13285469853040424</v>
      </c>
      <c r="AD133" s="14">
        <f t="shared" si="52"/>
        <v>4.5374016503382637E-2</v>
      </c>
      <c r="AE133" s="14">
        <f t="shared" si="53"/>
        <v>6.2586552981768406</v>
      </c>
      <c r="AF133" s="12">
        <f t="shared" si="54"/>
        <v>0.27646866483986599</v>
      </c>
      <c r="AG133" s="12"/>
      <c r="AH133" s="12"/>
      <c r="AK133" s="10">
        <f t="shared" si="55"/>
        <v>16970383</v>
      </c>
      <c r="AL133">
        <f t="shared" si="56"/>
        <v>9.9281789927781833E-2</v>
      </c>
      <c r="AM133">
        <f t="shared" si="57"/>
        <v>3.2900023529227364E-2</v>
      </c>
      <c r="AN133">
        <f t="shared" si="58"/>
        <v>3.9381904344763463E-2</v>
      </c>
      <c r="AO133">
        <f t="shared" si="59"/>
        <v>1.0533292030003093E-2</v>
      </c>
      <c r="AP133">
        <f t="shared" si="60"/>
        <v>0.54294885389445835</v>
      </c>
      <c r="AQ133">
        <f t="shared" si="61"/>
        <v>4.2020501246200513E-2</v>
      </c>
      <c r="AR133">
        <f t="shared" si="62"/>
        <v>1.8031767462172187E-2</v>
      </c>
      <c r="AS133">
        <f t="shared" si="63"/>
        <v>5.201827206846186E-3</v>
      </c>
      <c r="AT133">
        <f t="shared" si="64"/>
        <v>7.8078379256378602E-2</v>
      </c>
      <c r="AU133">
        <f t="shared" si="65"/>
        <v>1.2058007176384881E-2</v>
      </c>
      <c r="AV133">
        <f t="shared" si="66"/>
        <v>5.4123115547834132E-3</v>
      </c>
      <c r="AW133">
        <f t="shared" si="67"/>
        <v>3.2228500676737821E-3</v>
      </c>
      <c r="AX133">
        <f t="shared" si="68"/>
        <v>1.6000228162204708E-3</v>
      </c>
      <c r="AY133">
        <f t="shared" si="69"/>
        <v>5.3393020063247836E-4</v>
      </c>
      <c r="AZ133">
        <f t="shared" si="70"/>
        <v>9.4096285275352951E-2</v>
      </c>
      <c r="BA133">
        <f t="shared" si="71"/>
        <v>1.1047953366756661E-2</v>
      </c>
      <c r="BB133">
        <f t="shared" si="72"/>
        <v>3.650300644363772E-3</v>
      </c>
    </row>
    <row r="134" spans="1:54" x14ac:dyDescent="0.2">
      <c r="A134">
        <v>304</v>
      </c>
      <c r="B134" s="8">
        <v>44614</v>
      </c>
      <c r="C134" s="9" t="s">
        <v>23</v>
      </c>
      <c r="D134">
        <v>22020002</v>
      </c>
      <c r="E134" s="10">
        <v>1753450</v>
      </c>
      <c r="F134" s="10">
        <v>586286</v>
      </c>
      <c r="G134" s="10">
        <v>688452</v>
      </c>
      <c r="H134" s="10">
        <v>185275</v>
      </c>
      <c r="I134" s="10">
        <v>9562830</v>
      </c>
      <c r="J134" s="11">
        <v>731248</v>
      </c>
      <c r="K134" s="10">
        <v>329687</v>
      </c>
      <c r="L134" s="10">
        <v>96969</v>
      </c>
      <c r="M134" t="s">
        <v>39</v>
      </c>
      <c r="N134" t="s">
        <v>39</v>
      </c>
      <c r="O134" t="s">
        <v>39</v>
      </c>
      <c r="P134" t="s">
        <v>39</v>
      </c>
      <c r="Q134" s="10">
        <v>1397870</v>
      </c>
      <c r="R134" s="10">
        <v>248729</v>
      </c>
      <c r="S134" s="10">
        <v>102151</v>
      </c>
      <c r="T134" s="10">
        <v>49431</v>
      </c>
      <c r="U134" s="10">
        <v>30352</v>
      </c>
      <c r="V134" s="10">
        <v>9695</v>
      </c>
      <c r="W134" s="10">
        <v>1675690</v>
      </c>
      <c r="X134" s="10">
        <v>197876</v>
      </c>
      <c r="Y134" s="10">
        <v>67603</v>
      </c>
      <c r="Z134" s="10"/>
      <c r="AA134" s="15">
        <f t="shared" si="49"/>
        <v>0.73244355647273418</v>
      </c>
      <c r="AB134" s="14">
        <f t="shared" si="50"/>
        <v>30.383327873767662</v>
      </c>
      <c r="AC134" s="14">
        <f t="shared" si="51"/>
        <v>-0.13522583726316426</v>
      </c>
      <c r="AD134" s="14">
        <f t="shared" si="52"/>
        <v>4.111154920376766E-2</v>
      </c>
      <c r="AE134" s="14">
        <f t="shared" si="53"/>
        <v>6.248886690205758</v>
      </c>
      <c r="AF134" s="12">
        <f t="shared" si="54"/>
        <v>0.2816262294096768</v>
      </c>
      <c r="AG134" s="12"/>
      <c r="AH134" s="12"/>
      <c r="AK134" s="10">
        <f t="shared" si="55"/>
        <v>17713594</v>
      </c>
      <c r="AL134">
        <f t="shared" si="56"/>
        <v>9.8988946003843156E-2</v>
      </c>
      <c r="AM134">
        <f t="shared" si="57"/>
        <v>3.3098082749328003E-2</v>
      </c>
      <c r="AN134">
        <f t="shared" si="58"/>
        <v>3.8865743451046694E-2</v>
      </c>
      <c r="AO134">
        <f t="shared" si="59"/>
        <v>1.0459481006508335E-2</v>
      </c>
      <c r="AP134">
        <f t="shared" si="60"/>
        <v>0.53985825801359111</v>
      </c>
      <c r="AQ134">
        <f t="shared" si="61"/>
        <v>4.1281741017661348E-2</v>
      </c>
      <c r="AR134">
        <f t="shared" si="62"/>
        <v>1.8612089675308127E-2</v>
      </c>
      <c r="AS134">
        <f t="shared" si="63"/>
        <v>5.4742702130352542E-3</v>
      </c>
      <c r="AT134">
        <f t="shared" si="64"/>
        <v>7.8915097636312534E-2</v>
      </c>
      <c r="AU134">
        <f t="shared" si="65"/>
        <v>1.4041701531603355E-2</v>
      </c>
      <c r="AV134">
        <f t="shared" si="66"/>
        <v>5.766813894458685E-3</v>
      </c>
      <c r="AW134">
        <f t="shared" si="67"/>
        <v>2.7905686446240102E-3</v>
      </c>
      <c r="AX134">
        <f t="shared" si="68"/>
        <v>1.7134862637136201E-3</v>
      </c>
      <c r="AY134">
        <f t="shared" si="69"/>
        <v>5.4731975905059137E-4</v>
      </c>
      <c r="AZ134">
        <f t="shared" si="70"/>
        <v>9.4599097167971671E-2</v>
      </c>
      <c r="BA134">
        <f t="shared" si="71"/>
        <v>1.1170855558730769E-2</v>
      </c>
      <c r="BB134">
        <f t="shared" si="72"/>
        <v>3.8164474132126999E-3</v>
      </c>
    </row>
    <row r="135" spans="1:54" x14ac:dyDescent="0.2">
      <c r="A135">
        <v>305</v>
      </c>
      <c r="B135" s="8">
        <v>44627</v>
      </c>
      <c r="C135" s="9" t="s">
        <v>23</v>
      </c>
      <c r="D135">
        <v>22030003</v>
      </c>
      <c r="E135" s="10">
        <v>1689230</v>
      </c>
      <c r="F135" s="10">
        <v>579303</v>
      </c>
      <c r="G135" s="10">
        <v>664323</v>
      </c>
      <c r="H135" s="10">
        <v>187936</v>
      </c>
      <c r="I135" s="10">
        <v>9450430</v>
      </c>
      <c r="J135" s="11">
        <v>716638</v>
      </c>
      <c r="K135" s="10">
        <v>320291</v>
      </c>
      <c r="L135" s="10">
        <v>95241</v>
      </c>
      <c r="M135" t="s">
        <v>39</v>
      </c>
      <c r="N135" t="s">
        <v>39</v>
      </c>
      <c r="O135" t="s">
        <v>39</v>
      </c>
      <c r="P135" t="s">
        <v>39</v>
      </c>
      <c r="Q135" s="10">
        <v>1337860</v>
      </c>
      <c r="R135" s="10">
        <v>192562</v>
      </c>
      <c r="S135" s="10">
        <v>91685</v>
      </c>
      <c r="T135" s="10">
        <v>52478</v>
      </c>
      <c r="U135" s="10">
        <v>32807</v>
      </c>
      <c r="V135" s="10">
        <v>8976</v>
      </c>
      <c r="W135" s="10">
        <v>1615820</v>
      </c>
      <c r="X135" s="10">
        <v>195962</v>
      </c>
      <c r="Y135" s="10">
        <v>68046</v>
      </c>
      <c r="Z135" s="10"/>
      <c r="AA135" s="15">
        <f t="shared" si="49"/>
        <v>0.73033097476957454</v>
      </c>
      <c r="AB135" s="14">
        <f t="shared" si="50"/>
        <v>30.264600782050088</v>
      </c>
      <c r="AC135" s="14">
        <f t="shared" si="51"/>
        <v>-0.13648027968686169</v>
      </c>
      <c r="AD135" s="14">
        <f t="shared" si="52"/>
        <v>3.978427079015058E-2</v>
      </c>
      <c r="AE135" s="14">
        <f t="shared" si="53"/>
        <v>6.3683315419190922</v>
      </c>
      <c r="AF135" s="12">
        <f t="shared" si="54"/>
        <v>0.27372565016656669</v>
      </c>
      <c r="AG135" s="12"/>
      <c r="AH135" s="12"/>
      <c r="AK135" s="10">
        <f t="shared" si="55"/>
        <v>17299588</v>
      </c>
      <c r="AL135">
        <f t="shared" si="56"/>
        <v>9.7645678035800626E-2</v>
      </c>
      <c r="AM135">
        <f t="shared" si="57"/>
        <v>3.3486520025794837E-2</v>
      </c>
      <c r="AN135">
        <f t="shared" si="58"/>
        <v>3.8401087933423617E-2</v>
      </c>
      <c r="AO135">
        <f t="shared" si="59"/>
        <v>1.0863611318373594E-2</v>
      </c>
      <c r="AP135">
        <f t="shared" si="60"/>
        <v>0.54628063974702745</v>
      </c>
      <c r="AQ135">
        <f t="shared" si="61"/>
        <v>4.1425148390817165E-2</v>
      </c>
      <c r="AR135">
        <f t="shared" si="62"/>
        <v>1.8514371556131858E-2</v>
      </c>
      <c r="AS135">
        <f t="shared" si="63"/>
        <v>5.5053912266581143E-3</v>
      </c>
      <c r="AT135">
        <f t="shared" si="64"/>
        <v>7.7334789707130591E-2</v>
      </c>
      <c r="AU135">
        <f t="shared" si="65"/>
        <v>1.1131016530567086E-2</v>
      </c>
      <c r="AV135">
        <f t="shared" si="66"/>
        <v>5.2998371984350149E-3</v>
      </c>
      <c r="AW135">
        <f t="shared" si="67"/>
        <v>3.0334826471011909E-3</v>
      </c>
      <c r="AX135">
        <f t="shared" si="68"/>
        <v>1.8964035444081096E-3</v>
      </c>
      <c r="AY135">
        <f t="shared" si="69"/>
        <v>5.1885628721331394E-4</v>
      </c>
      <c r="AZ135">
        <f t="shared" si="70"/>
        <v>9.3402224376673018E-2</v>
      </c>
      <c r="BA135">
        <f t="shared" si="71"/>
        <v>1.1327553002996371E-2</v>
      </c>
      <c r="BB135">
        <f t="shared" si="72"/>
        <v>3.9333884714479904E-3</v>
      </c>
    </row>
    <row r="136" spans="1:54" x14ac:dyDescent="0.2">
      <c r="A136">
        <v>306</v>
      </c>
      <c r="B136" s="8">
        <v>44635</v>
      </c>
      <c r="C136" s="9" t="s">
        <v>23</v>
      </c>
      <c r="D136">
        <v>22030063</v>
      </c>
      <c r="E136" s="10">
        <v>1661610</v>
      </c>
      <c r="F136" s="10">
        <v>564565</v>
      </c>
      <c r="G136" s="10">
        <v>675804</v>
      </c>
      <c r="H136" s="10">
        <v>181606</v>
      </c>
      <c r="I136" s="10">
        <v>9351120</v>
      </c>
      <c r="J136" s="11">
        <v>710821</v>
      </c>
      <c r="K136" s="10">
        <v>322634</v>
      </c>
      <c r="L136" s="10">
        <v>90154</v>
      </c>
      <c r="M136" t="s">
        <v>39</v>
      </c>
      <c r="N136" t="s">
        <v>39</v>
      </c>
      <c r="O136" t="s">
        <v>39</v>
      </c>
      <c r="P136" t="s">
        <v>39</v>
      </c>
      <c r="Q136" s="10">
        <v>1385420</v>
      </c>
      <c r="R136" s="10">
        <v>188133</v>
      </c>
      <c r="S136" s="10">
        <v>96908</v>
      </c>
      <c r="T136" s="10">
        <v>53679</v>
      </c>
      <c r="U136" s="10">
        <v>30240</v>
      </c>
      <c r="V136" s="10">
        <v>10319</v>
      </c>
      <c r="W136" s="10">
        <v>1627840</v>
      </c>
      <c r="X136" s="10">
        <v>196190</v>
      </c>
      <c r="Y136" s="10">
        <v>69450</v>
      </c>
      <c r="Z136" s="10"/>
      <c r="AA136" s="15">
        <f t="shared" si="49"/>
        <v>0.73529348329610522</v>
      </c>
      <c r="AB136" s="14">
        <f t="shared" si="50"/>
        <v>30.543493761241116</v>
      </c>
      <c r="AC136" s="14">
        <f t="shared" si="51"/>
        <v>-0.1335392830437406</v>
      </c>
      <c r="AD136" s="14">
        <f t="shared" si="52"/>
        <v>4.2518073468571747E-2</v>
      </c>
      <c r="AE136" s="14">
        <f t="shared" si="53"/>
        <v>6.109675266343352</v>
      </c>
      <c r="AF136" s="12">
        <f t="shared" si="54"/>
        <v>0.27875797098732996</v>
      </c>
      <c r="AG136" s="12"/>
      <c r="AH136" s="12"/>
      <c r="AK136" s="10">
        <f t="shared" si="55"/>
        <v>17216493</v>
      </c>
      <c r="AL136">
        <f t="shared" si="56"/>
        <v>9.6512686991479621E-2</v>
      </c>
      <c r="AM136">
        <f t="shared" si="57"/>
        <v>3.2792102317237316E-2</v>
      </c>
      <c r="AN136">
        <f t="shared" si="58"/>
        <v>3.9253290434933523E-2</v>
      </c>
      <c r="AO136">
        <f t="shared" si="59"/>
        <v>1.0548373585723875E-2</v>
      </c>
      <c r="AP136">
        <f t="shared" si="60"/>
        <v>0.54314894444530604</v>
      </c>
      <c r="AQ136">
        <f t="shared" si="61"/>
        <v>4.1287212209826937E-2</v>
      </c>
      <c r="AR136">
        <f t="shared" si="62"/>
        <v>1.8739821170316161E-2</v>
      </c>
      <c r="AS136">
        <f t="shared" si="63"/>
        <v>5.2364903816357958E-3</v>
      </c>
      <c r="AT136">
        <f t="shared" si="64"/>
        <v>8.047051161929436E-2</v>
      </c>
      <c r="AU136">
        <f t="shared" si="65"/>
        <v>1.0927486800012058E-2</v>
      </c>
      <c r="AV136">
        <f t="shared" si="66"/>
        <v>5.6287886272773438E-3</v>
      </c>
      <c r="AW136">
        <f t="shared" si="67"/>
        <v>3.1178823701203261E-3</v>
      </c>
      <c r="AX136">
        <f t="shared" si="68"/>
        <v>1.7564552780871226E-3</v>
      </c>
      <c r="AY136">
        <f t="shared" si="69"/>
        <v>5.9936713011180616E-4</v>
      </c>
      <c r="AZ136">
        <f t="shared" si="70"/>
        <v>9.4551195763271881E-2</v>
      </c>
      <c r="BA136">
        <f t="shared" si="71"/>
        <v>1.1395468287298696E-2</v>
      </c>
      <c r="BB136">
        <f t="shared" si="72"/>
        <v>4.0339225880671519E-3</v>
      </c>
    </row>
    <row r="137" spans="1:54" x14ac:dyDescent="0.2">
      <c r="A137">
        <v>307</v>
      </c>
      <c r="B137" s="8">
        <v>44642</v>
      </c>
      <c r="C137" s="9" t="s">
        <v>23</v>
      </c>
      <c r="D137">
        <v>22030088</v>
      </c>
      <c r="E137" s="10">
        <v>1707820</v>
      </c>
      <c r="F137" s="10">
        <v>576731</v>
      </c>
      <c r="G137" s="10">
        <v>688194</v>
      </c>
      <c r="H137" s="10">
        <v>188692</v>
      </c>
      <c r="I137" s="10">
        <v>9497650</v>
      </c>
      <c r="J137" s="11">
        <v>737360</v>
      </c>
      <c r="K137" s="10">
        <v>320594</v>
      </c>
      <c r="L137" s="10">
        <v>98125</v>
      </c>
      <c r="M137" t="s">
        <v>39</v>
      </c>
      <c r="N137" t="s">
        <v>39</v>
      </c>
      <c r="O137" t="s">
        <v>39</v>
      </c>
      <c r="P137" t="s">
        <v>39</v>
      </c>
      <c r="Q137" s="10">
        <v>1373540</v>
      </c>
      <c r="R137" s="10">
        <v>238037</v>
      </c>
      <c r="S137" s="10">
        <v>98572</v>
      </c>
      <c r="T137" s="10">
        <v>55634</v>
      </c>
      <c r="U137" s="10">
        <v>29675</v>
      </c>
      <c r="V137" s="10">
        <v>9928</v>
      </c>
      <c r="W137" s="10">
        <v>1647970</v>
      </c>
      <c r="X137" s="10">
        <v>199514</v>
      </c>
      <c r="Y137" s="10">
        <v>69076</v>
      </c>
      <c r="Z137" s="10"/>
      <c r="AA137" s="15">
        <f t="shared" si="49"/>
        <v>0.73676994327188283</v>
      </c>
      <c r="AB137" s="14">
        <f t="shared" si="50"/>
        <v>30.62647081187982</v>
      </c>
      <c r="AC137" s="14">
        <f t="shared" si="51"/>
        <v>-0.13266809961009682</v>
      </c>
      <c r="AD137" s="14">
        <f t="shared" si="52"/>
        <v>4.5519725536353625E-2</v>
      </c>
      <c r="AE137" s="14">
        <f t="shared" si="53"/>
        <v>6.3103965305089869</v>
      </c>
      <c r="AF137" s="12">
        <f t="shared" si="54"/>
        <v>0.27916586596332277</v>
      </c>
      <c r="AG137" s="12"/>
      <c r="AH137" s="12"/>
      <c r="AK137" s="10">
        <f t="shared" si="55"/>
        <v>17537112</v>
      </c>
      <c r="AL137">
        <f t="shared" si="56"/>
        <v>9.7383195134980033E-2</v>
      </c>
      <c r="AM137">
        <f t="shared" si="57"/>
        <v>3.2886315603162027E-2</v>
      </c>
      <c r="AN137">
        <f t="shared" si="58"/>
        <v>3.9242151159210252E-2</v>
      </c>
      <c r="AO137">
        <f t="shared" si="59"/>
        <v>1.0759582307508784E-2</v>
      </c>
      <c r="AP137">
        <f t="shared" si="60"/>
        <v>0.54157434815949168</v>
      </c>
      <c r="AQ137">
        <f t="shared" si="61"/>
        <v>4.2045691445661067E-2</v>
      </c>
      <c r="AR137">
        <f t="shared" si="62"/>
        <v>1.8280889122450721E-2</v>
      </c>
      <c r="AS137">
        <f t="shared" si="63"/>
        <v>5.5952770330713521E-3</v>
      </c>
      <c r="AT137">
        <f t="shared" si="64"/>
        <v>7.8321903857374003E-2</v>
      </c>
      <c r="AU137">
        <f t="shared" si="65"/>
        <v>1.3573329519706551E-2</v>
      </c>
      <c r="AV137">
        <f t="shared" si="66"/>
        <v>5.620765836472961E-3</v>
      </c>
      <c r="AW137">
        <f t="shared" si="67"/>
        <v>3.1723581396982583E-3</v>
      </c>
      <c r="AX137">
        <f t="shared" si="68"/>
        <v>1.6921258186638711E-3</v>
      </c>
      <c r="AY137">
        <f t="shared" si="69"/>
        <v>5.6611373640083954E-4</v>
      </c>
      <c r="AZ137">
        <f t="shared" si="70"/>
        <v>9.3970432531878686E-2</v>
      </c>
      <c r="BA137">
        <f t="shared" si="71"/>
        <v>1.1376673650712843E-2</v>
      </c>
      <c r="BB137">
        <f t="shared" si="72"/>
        <v>3.9388469435560425E-3</v>
      </c>
    </row>
    <row r="138" spans="1:54" x14ac:dyDescent="0.2">
      <c r="A138">
        <v>308</v>
      </c>
      <c r="B138" s="8">
        <v>44643</v>
      </c>
      <c r="C138" s="9" t="s">
        <v>23</v>
      </c>
      <c r="D138">
        <v>22030094</v>
      </c>
      <c r="E138" s="10">
        <v>1685000</v>
      </c>
      <c r="F138" s="10">
        <v>575108</v>
      </c>
      <c r="G138" s="10">
        <v>677162</v>
      </c>
      <c r="H138" s="10">
        <v>190986</v>
      </c>
      <c r="I138" s="10">
        <v>9386990</v>
      </c>
      <c r="J138" s="11">
        <v>735322</v>
      </c>
      <c r="K138" s="10">
        <v>322545</v>
      </c>
      <c r="L138" s="10">
        <v>94296</v>
      </c>
      <c r="M138" t="s">
        <v>39</v>
      </c>
      <c r="N138" t="s">
        <v>39</v>
      </c>
      <c r="O138" t="s">
        <v>39</v>
      </c>
      <c r="P138" t="s">
        <v>39</v>
      </c>
      <c r="Q138" s="10">
        <v>1356730</v>
      </c>
      <c r="R138" s="10">
        <v>229161</v>
      </c>
      <c r="S138" s="10">
        <v>93612</v>
      </c>
      <c r="T138" s="10">
        <v>51857</v>
      </c>
      <c r="U138" s="10">
        <v>29559</v>
      </c>
      <c r="V138" s="10">
        <v>9222</v>
      </c>
      <c r="W138" s="10">
        <v>1618220</v>
      </c>
      <c r="X138" s="10">
        <v>193803</v>
      </c>
      <c r="Y138" s="10">
        <v>65847</v>
      </c>
      <c r="Z138" s="10"/>
      <c r="AA138" s="15">
        <f t="shared" si="49"/>
        <v>0.73601679627720462</v>
      </c>
      <c r="AB138" s="14">
        <f t="shared" si="50"/>
        <v>30.584143950778902</v>
      </c>
      <c r="AC138" s="14">
        <f t="shared" si="51"/>
        <v>-0.13311227472870574</v>
      </c>
      <c r="AD138" s="14">
        <f t="shared" si="52"/>
        <v>4.5717467288517173E-2</v>
      </c>
      <c r="AE138" s="14">
        <f t="shared" si="53"/>
        <v>6.2237708383970674</v>
      </c>
      <c r="AF138" s="12">
        <f t="shared" si="54"/>
        <v>0.2783647098057479</v>
      </c>
      <c r="AG138" s="12"/>
      <c r="AH138" s="12"/>
      <c r="AK138" s="10">
        <f t="shared" si="55"/>
        <v>17315420</v>
      </c>
      <c r="AL138">
        <f t="shared" si="56"/>
        <v>9.7312106781123411E-2</v>
      </c>
      <c r="AM138">
        <f t="shared" si="57"/>
        <v>3.3213632704260136E-2</v>
      </c>
      <c r="AN138">
        <f t="shared" si="58"/>
        <v>3.910745451164338E-2</v>
      </c>
      <c r="AO138">
        <f t="shared" si="59"/>
        <v>1.1029821973708984E-2</v>
      </c>
      <c r="AP138">
        <f t="shared" si="60"/>
        <v>0.54211737283877603</v>
      </c>
      <c r="AQ138">
        <f t="shared" si="61"/>
        <v>4.2466310375376397E-2</v>
      </c>
      <c r="AR138">
        <f t="shared" si="62"/>
        <v>1.86276163096246E-2</v>
      </c>
      <c r="AS138">
        <f t="shared" si="63"/>
        <v>5.4457818522449936E-3</v>
      </c>
      <c r="AT138">
        <f t="shared" si="64"/>
        <v>7.8353860316411617E-2</v>
      </c>
      <c r="AU138">
        <f t="shared" si="65"/>
        <v>1.3234504274224939E-2</v>
      </c>
      <c r="AV138">
        <f t="shared" si="66"/>
        <v>5.4062794896109941E-3</v>
      </c>
      <c r="AW138">
        <f t="shared" si="67"/>
        <v>2.9948450571802474E-3</v>
      </c>
      <c r="AX138">
        <f t="shared" si="68"/>
        <v>1.7070911361087402E-3</v>
      </c>
      <c r="AY138">
        <f t="shared" si="69"/>
        <v>5.3258887165312768E-4</v>
      </c>
      <c r="AZ138">
        <f t="shared" si="70"/>
        <v>9.3455428745014557E-2</v>
      </c>
      <c r="BA138">
        <f t="shared" si="71"/>
        <v>1.1192509335609531E-2</v>
      </c>
      <c r="BB138">
        <f t="shared" si="72"/>
        <v>3.8027954274282693E-3</v>
      </c>
    </row>
    <row r="139" spans="1:54" x14ac:dyDescent="0.2">
      <c r="A139">
        <v>309</v>
      </c>
      <c r="B139" s="8">
        <v>44652</v>
      </c>
      <c r="C139" s="9" t="s">
        <v>23</v>
      </c>
      <c r="D139">
        <v>22040001</v>
      </c>
      <c r="E139" s="10">
        <v>1118940</v>
      </c>
      <c r="F139" s="10">
        <v>381136</v>
      </c>
      <c r="G139" s="10">
        <v>458976</v>
      </c>
      <c r="H139" s="10">
        <v>124095</v>
      </c>
      <c r="I139" s="10">
        <v>6152580</v>
      </c>
      <c r="J139" s="11">
        <v>461072</v>
      </c>
      <c r="K139" s="10">
        <v>213562</v>
      </c>
      <c r="L139" s="10">
        <v>65767</v>
      </c>
      <c r="M139" t="s">
        <v>39</v>
      </c>
      <c r="N139" t="s">
        <v>39</v>
      </c>
      <c r="O139" t="s">
        <v>39</v>
      </c>
      <c r="P139" t="s">
        <v>39</v>
      </c>
      <c r="Q139" s="10">
        <v>871806</v>
      </c>
      <c r="R139" s="10">
        <v>156687</v>
      </c>
      <c r="S139" s="10">
        <v>67662</v>
      </c>
      <c r="T139" s="10">
        <v>33300</v>
      </c>
      <c r="U139" s="10">
        <v>19035</v>
      </c>
      <c r="V139" s="10">
        <v>6650</v>
      </c>
      <c r="W139" s="10">
        <v>1051450</v>
      </c>
      <c r="X139" s="10">
        <v>130640</v>
      </c>
      <c r="Y139" s="10">
        <v>44046</v>
      </c>
      <c r="Z139" s="10"/>
      <c r="AA139" s="15">
        <f t="shared" si="49"/>
        <v>0.73258849670836379</v>
      </c>
      <c r="AB139" s="14">
        <f t="shared" si="50"/>
        <v>30.391473515010048</v>
      </c>
      <c r="AC139" s="14">
        <f t="shared" si="51"/>
        <v>-0.13513990502078307</v>
      </c>
      <c r="AD139" s="14">
        <f t="shared" si="52"/>
        <v>3.4589701216807135E-2</v>
      </c>
      <c r="AE139" s="14">
        <f t="shared" si="53"/>
        <v>6.397582373182038</v>
      </c>
      <c r="AF139" s="12">
        <f t="shared" si="54"/>
        <v>0.27717493208293564</v>
      </c>
      <c r="AG139" s="12"/>
      <c r="AH139" s="12"/>
      <c r="AK139" s="10">
        <f t="shared" si="55"/>
        <v>11357404</v>
      </c>
      <c r="AL139">
        <f t="shared" si="56"/>
        <v>9.8520753510221173E-2</v>
      </c>
      <c r="AM139">
        <f t="shared" si="57"/>
        <v>3.3558373022567478E-2</v>
      </c>
      <c r="AN139">
        <f t="shared" si="58"/>
        <v>4.0412051909045413E-2</v>
      </c>
      <c r="AO139">
        <f t="shared" si="59"/>
        <v>1.0926352536195772E-2</v>
      </c>
      <c r="AP139">
        <f t="shared" si="60"/>
        <v>0.54172414752526199</v>
      </c>
      <c r="AQ139">
        <f t="shared" si="61"/>
        <v>4.0596601124693633E-2</v>
      </c>
      <c r="AR139">
        <f t="shared" si="62"/>
        <v>1.8803768889439874E-2</v>
      </c>
      <c r="AS139">
        <f t="shared" si="63"/>
        <v>5.7906718824125656E-3</v>
      </c>
      <c r="AT139">
        <f t="shared" si="64"/>
        <v>7.6761027431973008E-2</v>
      </c>
      <c r="AU139">
        <f t="shared" si="65"/>
        <v>1.3796022400893726E-2</v>
      </c>
      <c r="AV139">
        <f t="shared" si="66"/>
        <v>5.9575233917891803E-3</v>
      </c>
      <c r="AW139">
        <f t="shared" si="67"/>
        <v>2.9320080539531747E-3</v>
      </c>
      <c r="AX139">
        <f t="shared" si="68"/>
        <v>1.6759991984083686E-3</v>
      </c>
      <c r="AY139">
        <f t="shared" si="69"/>
        <v>5.8552112789154987E-4</v>
      </c>
      <c r="AZ139">
        <f t="shared" si="70"/>
        <v>9.2578374424296256E-2</v>
      </c>
      <c r="BA139">
        <f t="shared" si="71"/>
        <v>1.1502628593646928E-2</v>
      </c>
      <c r="BB139">
        <f t="shared" si="72"/>
        <v>3.8781749773099555E-3</v>
      </c>
    </row>
    <row r="140" spans="1:54" x14ac:dyDescent="0.2">
      <c r="A140">
        <v>310</v>
      </c>
      <c r="B140" s="8">
        <v>44671</v>
      </c>
      <c r="C140" s="9" t="s">
        <v>23</v>
      </c>
      <c r="D140">
        <v>22040141</v>
      </c>
      <c r="E140" s="10">
        <v>1969640</v>
      </c>
      <c r="F140" s="10">
        <v>665229</v>
      </c>
      <c r="G140" s="10">
        <v>786386</v>
      </c>
      <c r="H140" s="10">
        <v>210803</v>
      </c>
      <c r="I140" s="10">
        <v>10758000</v>
      </c>
      <c r="J140" s="11">
        <v>819835</v>
      </c>
      <c r="K140" s="10">
        <v>362437</v>
      </c>
      <c r="L140" s="10">
        <v>110828</v>
      </c>
      <c r="M140" t="s">
        <v>39</v>
      </c>
      <c r="N140" t="s">
        <v>39</v>
      </c>
      <c r="O140" t="s">
        <v>39</v>
      </c>
      <c r="P140" t="s">
        <v>39</v>
      </c>
      <c r="Q140" s="10">
        <v>1522790</v>
      </c>
      <c r="R140" s="10">
        <v>261057</v>
      </c>
      <c r="S140" s="10">
        <v>107890</v>
      </c>
      <c r="T140" s="10">
        <v>59758</v>
      </c>
      <c r="U140" s="10">
        <v>34965</v>
      </c>
      <c r="V140" s="10">
        <v>9594</v>
      </c>
      <c r="W140" s="10">
        <v>1817880</v>
      </c>
      <c r="X140" s="10">
        <v>220975</v>
      </c>
      <c r="Y140" s="10">
        <v>76137</v>
      </c>
      <c r="Z140" s="10"/>
      <c r="AA140" s="15">
        <f t="shared" si="49"/>
        <v>0.73200596393679451</v>
      </c>
      <c r="AB140" s="14">
        <f t="shared" si="50"/>
        <v>30.358735173247851</v>
      </c>
      <c r="AC140" s="14">
        <f t="shared" si="51"/>
        <v>-0.13548538056143195</v>
      </c>
      <c r="AD140" s="14">
        <f t="shared" si="52"/>
        <v>3.8620431079740732E-2</v>
      </c>
      <c r="AE140" s="14">
        <f t="shared" si="53"/>
        <v>6.2704797231252432</v>
      </c>
      <c r="AF140" s="12">
        <f t="shared" si="54"/>
        <v>0.27472488355687108</v>
      </c>
      <c r="AG140" s="12"/>
      <c r="AH140" s="12"/>
      <c r="AK140" s="10">
        <f t="shared" si="55"/>
        <v>19794204</v>
      </c>
      <c r="AL140">
        <f t="shared" si="56"/>
        <v>9.9505895766255612E-2</v>
      </c>
      <c r="AM140">
        <f t="shared" si="57"/>
        <v>3.3607262004574673E-2</v>
      </c>
      <c r="AN140">
        <f t="shared" si="58"/>
        <v>3.9728094143113811E-2</v>
      </c>
      <c r="AO140">
        <f t="shared" si="59"/>
        <v>1.0649733629096679E-2</v>
      </c>
      <c r="AP140">
        <f t="shared" si="60"/>
        <v>0.54349242838964373</v>
      </c>
      <c r="AQ140">
        <f t="shared" si="61"/>
        <v>4.1417932239154451E-2</v>
      </c>
      <c r="AR140">
        <f t="shared" si="62"/>
        <v>1.8310258902050316E-2</v>
      </c>
      <c r="AS140">
        <f t="shared" si="63"/>
        <v>5.5990127210975493E-3</v>
      </c>
      <c r="AT140">
        <f t="shared" si="64"/>
        <v>7.6931105691342774E-2</v>
      </c>
      <c r="AU140">
        <f t="shared" si="65"/>
        <v>1.3188557620200337E-2</v>
      </c>
      <c r="AV140">
        <f t="shared" si="66"/>
        <v>5.4505854339987605E-3</v>
      </c>
      <c r="AW140">
        <f t="shared" si="67"/>
        <v>3.0189645413374543E-3</v>
      </c>
      <c r="AX140">
        <f t="shared" si="68"/>
        <v>1.7664261720249019E-3</v>
      </c>
      <c r="AY140">
        <f t="shared" si="69"/>
        <v>4.8468733574737335E-4</v>
      </c>
      <c r="AZ140">
        <f t="shared" si="70"/>
        <v>9.1839004993582968E-2</v>
      </c>
      <c r="BA140">
        <f t="shared" si="71"/>
        <v>1.1163621431809028E-2</v>
      </c>
      <c r="BB140">
        <f t="shared" si="72"/>
        <v>3.8464289849695398E-3</v>
      </c>
    </row>
    <row r="141" spans="1:54" x14ac:dyDescent="0.2">
      <c r="A141">
        <v>311</v>
      </c>
      <c r="B141" s="8">
        <v>44693</v>
      </c>
      <c r="C141" s="9" t="s">
        <v>23</v>
      </c>
      <c r="D141">
        <v>22050002</v>
      </c>
      <c r="E141" s="10">
        <v>2742620</v>
      </c>
      <c r="F141" s="10">
        <v>925782</v>
      </c>
      <c r="G141" s="10">
        <v>1113430</v>
      </c>
      <c r="H141" s="10">
        <v>295778</v>
      </c>
      <c r="I141" s="10">
        <v>15320900</v>
      </c>
      <c r="J141" s="11">
        <v>1186260</v>
      </c>
      <c r="K141" s="10">
        <v>511952</v>
      </c>
      <c r="L141" s="10">
        <v>159952</v>
      </c>
      <c r="M141" t="s">
        <v>39</v>
      </c>
      <c r="N141" t="s">
        <v>39</v>
      </c>
      <c r="O141" t="s">
        <v>39</v>
      </c>
      <c r="P141" t="s">
        <v>39</v>
      </c>
      <c r="Q141" s="10">
        <v>2208110</v>
      </c>
      <c r="R141" s="10">
        <v>366729</v>
      </c>
      <c r="S141" s="10">
        <v>152023</v>
      </c>
      <c r="T141" s="10">
        <v>86324</v>
      </c>
      <c r="U141" s="10">
        <v>46938</v>
      </c>
      <c r="V141" s="10">
        <v>13382</v>
      </c>
      <c r="W141" s="10">
        <v>2654010</v>
      </c>
      <c r="X141" s="10">
        <v>319849</v>
      </c>
      <c r="Y141" s="10">
        <v>108856</v>
      </c>
      <c r="Z141" s="10"/>
      <c r="AA141" s="15">
        <f t="shared" si="49"/>
        <v>0.73708711395101167</v>
      </c>
      <c r="AB141" s="14">
        <f t="shared" si="50"/>
        <v>30.644295804046855</v>
      </c>
      <c r="AC141" s="14">
        <f t="shared" si="51"/>
        <v>-0.13248118124210659</v>
      </c>
      <c r="AD141" s="14">
        <f t="shared" si="52"/>
        <v>4.5930653787116305E-2</v>
      </c>
      <c r="AE141" s="14">
        <f t="shared" si="53"/>
        <v>6.3040477887788775</v>
      </c>
      <c r="AF141" s="12">
        <f t="shared" si="54"/>
        <v>0.27805341082525475</v>
      </c>
      <c r="AG141" s="12"/>
      <c r="AH141" s="12"/>
      <c r="AK141" s="10">
        <f t="shared" si="55"/>
        <v>28212895</v>
      </c>
      <c r="AL141">
        <f t="shared" si="56"/>
        <v>9.7211576479478617E-2</v>
      </c>
      <c r="AM141">
        <f t="shared" si="57"/>
        <v>3.2814144028820866E-2</v>
      </c>
      <c r="AN141">
        <f t="shared" si="58"/>
        <v>3.9465287061111597E-2</v>
      </c>
      <c r="AO141">
        <f t="shared" si="59"/>
        <v>1.0483787643912473E-2</v>
      </c>
      <c r="AP141">
        <f t="shared" si="60"/>
        <v>0.54304600786271673</v>
      </c>
      <c r="AQ141">
        <f t="shared" si="61"/>
        <v>4.2046730759108558E-2</v>
      </c>
      <c r="AR141">
        <f t="shared" si="62"/>
        <v>1.8146028615638344E-2</v>
      </c>
      <c r="AS141">
        <f t="shared" si="63"/>
        <v>5.6694642644790618E-3</v>
      </c>
      <c r="AT141">
        <f t="shared" si="64"/>
        <v>7.8265984401813427E-2</v>
      </c>
      <c r="AU141">
        <f t="shared" si="65"/>
        <v>1.2998630590728104E-2</v>
      </c>
      <c r="AV141">
        <f t="shared" si="66"/>
        <v>5.3884225635121808E-3</v>
      </c>
      <c r="AW141">
        <f t="shared" si="67"/>
        <v>3.0597356279814603E-3</v>
      </c>
      <c r="AX141">
        <f t="shared" si="68"/>
        <v>1.6637073224849842E-3</v>
      </c>
      <c r="AY141">
        <f t="shared" si="69"/>
        <v>4.7432211405458392E-4</v>
      </c>
      <c r="AZ141">
        <f t="shared" si="70"/>
        <v>9.4070814072784809E-2</v>
      </c>
      <c r="BA141">
        <f t="shared" si="71"/>
        <v>1.1336979065778255E-2</v>
      </c>
      <c r="BB141">
        <f t="shared" si="72"/>
        <v>3.8583775255960086E-3</v>
      </c>
    </row>
    <row r="142" spans="1:54" x14ac:dyDescent="0.2">
      <c r="A142">
        <v>312</v>
      </c>
      <c r="B142" s="8">
        <v>44697</v>
      </c>
      <c r="C142" s="9" t="s">
        <v>23</v>
      </c>
      <c r="D142">
        <v>22050013</v>
      </c>
      <c r="E142" s="10">
        <v>2953490</v>
      </c>
      <c r="F142" s="10">
        <v>1001420</v>
      </c>
      <c r="G142" s="10">
        <v>1188010</v>
      </c>
      <c r="H142" s="10">
        <v>324429</v>
      </c>
      <c r="I142" s="10">
        <v>16213300</v>
      </c>
      <c r="J142" s="11">
        <v>1259525</v>
      </c>
      <c r="K142" s="10">
        <v>567239</v>
      </c>
      <c r="L142" s="10">
        <v>175346</v>
      </c>
      <c r="M142" t="s">
        <v>39</v>
      </c>
      <c r="N142" t="s">
        <v>39</v>
      </c>
      <c r="O142" t="s">
        <v>39</v>
      </c>
      <c r="P142" t="s">
        <v>39</v>
      </c>
      <c r="Q142" s="10">
        <v>2414520</v>
      </c>
      <c r="R142" s="10">
        <v>370249</v>
      </c>
      <c r="S142" s="10">
        <v>170362</v>
      </c>
      <c r="T142" s="10">
        <v>98490</v>
      </c>
      <c r="U142" s="10">
        <v>52782</v>
      </c>
      <c r="V142" s="10">
        <v>13966</v>
      </c>
      <c r="W142" s="10">
        <v>2978880</v>
      </c>
      <c r="X142" s="10">
        <v>348560</v>
      </c>
      <c r="Y142" s="10">
        <v>114699</v>
      </c>
      <c r="Z142" s="10"/>
      <c r="AA142" s="15">
        <f t="shared" si="49"/>
        <v>0.73460957061353949</v>
      </c>
      <c r="AB142" s="14">
        <f t="shared" si="50"/>
        <v>30.505057868480918</v>
      </c>
      <c r="AC142" s="14">
        <f t="shared" si="51"/>
        <v>-0.13394341789438285</v>
      </c>
      <c r="AD142" s="14">
        <f t="shared" si="52"/>
        <v>4.2446670853290069E-2</v>
      </c>
      <c r="AE142" s="14">
        <f t="shared" si="53"/>
        <v>6.4659604484159221</v>
      </c>
      <c r="AF142" s="12">
        <f t="shared" si="54"/>
        <v>0.28637180674568413</v>
      </c>
      <c r="AG142" s="12"/>
      <c r="AH142" s="12"/>
      <c r="AK142" s="10">
        <f t="shared" si="55"/>
        <v>30245267</v>
      </c>
      <c r="AL142">
        <f t="shared" si="56"/>
        <v>9.765131185649642E-2</v>
      </c>
      <c r="AM142">
        <f t="shared" si="57"/>
        <v>3.3109973867977427E-2</v>
      </c>
      <c r="AN142">
        <f t="shared" si="58"/>
        <v>3.9279203585804022E-2</v>
      </c>
      <c r="AO142">
        <f t="shared" si="59"/>
        <v>1.0726603934427162E-2</v>
      </c>
      <c r="AP142">
        <f t="shared" si="60"/>
        <v>0.53606073307271518</v>
      </c>
      <c r="AQ142">
        <f t="shared" si="61"/>
        <v>4.1643705773865378E-2</v>
      </c>
      <c r="AR142">
        <f t="shared" si="62"/>
        <v>1.8754636882524461E-2</v>
      </c>
      <c r="AS142">
        <f t="shared" si="63"/>
        <v>5.797469071772453E-3</v>
      </c>
      <c r="AT142">
        <f t="shared" si="64"/>
        <v>7.983133360998268E-2</v>
      </c>
      <c r="AU142">
        <f t="shared" si="65"/>
        <v>1.2241551711214849E-2</v>
      </c>
      <c r="AV142">
        <f t="shared" si="66"/>
        <v>5.6326829582955904E-3</v>
      </c>
      <c r="AW142">
        <f t="shared" si="67"/>
        <v>3.2563772705329398E-3</v>
      </c>
      <c r="AX142">
        <f t="shared" si="68"/>
        <v>1.74513255247507E-3</v>
      </c>
      <c r="AY142">
        <f t="shared" si="69"/>
        <v>4.6175819839844692E-4</v>
      </c>
      <c r="AZ142">
        <f t="shared" si="70"/>
        <v>9.849078204533622E-2</v>
      </c>
      <c r="BA142">
        <f t="shared" si="71"/>
        <v>1.1524447775580886E-2</v>
      </c>
      <c r="BB142">
        <f t="shared" si="72"/>
        <v>3.7922958326008496E-3</v>
      </c>
    </row>
    <row r="143" spans="1:54" x14ac:dyDescent="0.2">
      <c r="A143">
        <v>313</v>
      </c>
      <c r="B143" s="8">
        <v>44697</v>
      </c>
      <c r="C143" s="9" t="s">
        <v>23</v>
      </c>
      <c r="D143">
        <v>22050007</v>
      </c>
      <c r="E143" s="10">
        <v>3068080</v>
      </c>
      <c r="F143" s="10">
        <v>1047840</v>
      </c>
      <c r="G143" s="10">
        <v>1234940</v>
      </c>
      <c r="H143" s="10">
        <v>329933</v>
      </c>
      <c r="I143" s="10">
        <v>16731700</v>
      </c>
      <c r="J143" s="11">
        <v>1321610</v>
      </c>
      <c r="K143" s="10">
        <v>576403</v>
      </c>
      <c r="L143" s="10">
        <v>166342</v>
      </c>
      <c r="M143" t="s">
        <v>39</v>
      </c>
      <c r="N143" t="s">
        <v>39</v>
      </c>
      <c r="O143" t="s">
        <v>39</v>
      </c>
      <c r="P143" t="s">
        <v>39</v>
      </c>
      <c r="Q143" s="10">
        <v>2427440</v>
      </c>
      <c r="R143" s="10">
        <v>454458</v>
      </c>
      <c r="S143" s="10">
        <v>173366</v>
      </c>
      <c r="T143" s="10">
        <v>94295</v>
      </c>
      <c r="U143" s="10">
        <v>51872</v>
      </c>
      <c r="V143" s="10">
        <v>16946</v>
      </c>
      <c r="W143" s="10">
        <v>2975890</v>
      </c>
      <c r="X143" s="10">
        <v>345492</v>
      </c>
      <c r="Y143" s="10">
        <v>118338</v>
      </c>
      <c r="Z143" s="10"/>
      <c r="AA143" s="15">
        <f t="shared" si="49"/>
        <v>0.73366701208822971</v>
      </c>
      <c r="AB143" s="14">
        <f t="shared" si="50"/>
        <v>30.452086079358509</v>
      </c>
      <c r="AC143" s="14">
        <f t="shared" si="51"/>
        <v>-0.13450100769383364</v>
      </c>
      <c r="AD143" s="14">
        <f t="shared" si="52"/>
        <v>4.3277297873265348E-2</v>
      </c>
      <c r="AE143" s="14">
        <f t="shared" si="53"/>
        <v>6.424409836070005</v>
      </c>
      <c r="AF143" s="12">
        <f t="shared" si="54"/>
        <v>0.28289332615528057</v>
      </c>
      <c r="AG143" s="12"/>
      <c r="AH143" s="12"/>
      <c r="AK143" s="10">
        <f t="shared" si="55"/>
        <v>31134945</v>
      </c>
      <c r="AL143">
        <f t="shared" si="56"/>
        <v>9.8541365658426569E-2</v>
      </c>
      <c r="AM143">
        <f t="shared" si="57"/>
        <v>3.3654788855416319E-2</v>
      </c>
      <c r="AN143">
        <f t="shared" si="58"/>
        <v>3.9664113747430743E-2</v>
      </c>
      <c r="AO143">
        <f t="shared" si="59"/>
        <v>1.059687113627469E-2</v>
      </c>
      <c r="AP143">
        <f t="shared" si="60"/>
        <v>0.53739295187449343</v>
      </c>
      <c r="AQ143">
        <f t="shared" si="61"/>
        <v>4.2447802621780766E-2</v>
      </c>
      <c r="AR143">
        <f t="shared" si="62"/>
        <v>1.8513056631383161E-2</v>
      </c>
      <c r="AS143">
        <f t="shared" si="63"/>
        <v>5.3426142233429352E-3</v>
      </c>
      <c r="AT143">
        <f t="shared" si="64"/>
        <v>7.7965128892952915E-2</v>
      </c>
      <c r="AU143">
        <f t="shared" si="65"/>
        <v>1.4596396428514648E-2</v>
      </c>
      <c r="AV143">
        <f t="shared" si="66"/>
        <v>5.5682128232441069E-3</v>
      </c>
      <c r="AW143">
        <f t="shared" si="67"/>
        <v>3.0285905435195083E-3</v>
      </c>
      <c r="AX143">
        <f t="shared" si="68"/>
        <v>1.6660379518897495E-3</v>
      </c>
      <c r="AY143">
        <f t="shared" si="69"/>
        <v>5.4427589321259437E-4</v>
      </c>
      <c r="AZ143">
        <f t="shared" si="70"/>
        <v>9.5580384034723687E-2</v>
      </c>
      <c r="BA143">
        <f t="shared" si="71"/>
        <v>1.1096599014387211E-2</v>
      </c>
      <c r="BB143">
        <f t="shared" si="72"/>
        <v>3.8008096690069632E-3</v>
      </c>
    </row>
    <row r="144" spans="1:54" x14ac:dyDescent="0.2">
      <c r="A144">
        <v>331</v>
      </c>
      <c r="B144" s="8">
        <v>44713</v>
      </c>
      <c r="C144" s="9" t="s">
        <v>23</v>
      </c>
      <c r="D144">
        <v>22050039</v>
      </c>
      <c r="E144" s="10">
        <v>3642160</v>
      </c>
      <c r="F144" s="10">
        <v>1241820</v>
      </c>
      <c r="G144" s="10">
        <v>1482310</v>
      </c>
      <c r="H144" s="10">
        <v>372578</v>
      </c>
      <c r="I144" s="10">
        <v>19966500</v>
      </c>
      <c r="J144" s="11">
        <v>1544690</v>
      </c>
      <c r="K144" s="10">
        <v>662202</v>
      </c>
      <c r="L144" s="10">
        <v>200298</v>
      </c>
      <c r="M144" t="s">
        <v>39</v>
      </c>
      <c r="N144" t="s">
        <v>39</v>
      </c>
      <c r="O144" t="s">
        <v>39</v>
      </c>
      <c r="P144" t="s">
        <v>39</v>
      </c>
      <c r="Q144" s="10">
        <v>2808440</v>
      </c>
      <c r="R144" s="10">
        <v>486120</v>
      </c>
      <c r="S144" s="10">
        <v>194433</v>
      </c>
      <c r="T144" s="10">
        <v>106134</v>
      </c>
      <c r="U144" s="10">
        <v>58153</v>
      </c>
      <c r="V144" s="10">
        <v>19664</v>
      </c>
      <c r="W144" s="10">
        <v>3379180</v>
      </c>
      <c r="X144" s="10">
        <v>396409</v>
      </c>
      <c r="Y144" s="10">
        <v>133986</v>
      </c>
      <c r="Z144" s="10"/>
      <c r="AA144" s="15">
        <f t="shared" si="49"/>
        <v>0.73244699118670709</v>
      </c>
      <c r="AB144" s="14">
        <f t="shared" si="50"/>
        <v>30.383520904692936</v>
      </c>
      <c r="AC144" s="14">
        <f t="shared" si="51"/>
        <v>-0.13522380069145212</v>
      </c>
      <c r="AD144" s="14">
        <f t="shared" si="52"/>
        <v>4.0524754026028134E-2</v>
      </c>
      <c r="AE144" s="14">
        <f t="shared" si="53"/>
        <v>6.2628031659845895</v>
      </c>
      <c r="AF144" s="12">
        <f t="shared" si="54"/>
        <v>0.27401778877304589</v>
      </c>
      <c r="AG144" s="12"/>
      <c r="AH144" s="12"/>
      <c r="AI144" t="s">
        <v>15</v>
      </c>
      <c r="AK144" s="10">
        <f t="shared" si="55"/>
        <v>36695077</v>
      </c>
      <c r="AL144">
        <f t="shared" si="56"/>
        <v>9.9254731091039813E-2</v>
      </c>
      <c r="AM144">
        <f t="shared" si="57"/>
        <v>3.3841596789672905E-2</v>
      </c>
      <c r="AN144">
        <f t="shared" si="58"/>
        <v>4.039533695487272E-2</v>
      </c>
      <c r="AO144">
        <f t="shared" si="59"/>
        <v>1.0153351088485248E-2</v>
      </c>
      <c r="AP144">
        <f t="shared" si="60"/>
        <v>0.54411931060943131</v>
      </c>
      <c r="AQ144">
        <f t="shared" si="61"/>
        <v>4.2095292510218742E-2</v>
      </c>
      <c r="AR144">
        <f t="shared" si="62"/>
        <v>1.8046071956736867E-2</v>
      </c>
      <c r="AS144">
        <f t="shared" si="63"/>
        <v>5.4584433764779949E-3</v>
      </c>
      <c r="AT144">
        <f t="shared" si="64"/>
        <v>7.653451715062487E-2</v>
      </c>
      <c r="AU144">
        <f t="shared" si="65"/>
        <v>1.3247553615979605E-2</v>
      </c>
      <c r="AV144">
        <f t="shared" si="66"/>
        <v>5.2986126722121335E-3</v>
      </c>
      <c r="AW144">
        <f t="shared" si="67"/>
        <v>2.8923225859425229E-3</v>
      </c>
      <c r="AX144">
        <f t="shared" si="68"/>
        <v>1.5847629915042827E-3</v>
      </c>
      <c r="AY144">
        <f t="shared" si="69"/>
        <v>5.3587569798531831E-4</v>
      </c>
      <c r="AZ144">
        <f t="shared" si="70"/>
        <v>9.2088102172397671E-2</v>
      </c>
      <c r="BA144">
        <f t="shared" si="71"/>
        <v>1.0802784253593472E-2</v>
      </c>
      <c r="BB144">
        <f t="shared" si="72"/>
        <v>3.6513344828244944E-3</v>
      </c>
    </row>
    <row r="145" spans="1:54" x14ac:dyDescent="0.2">
      <c r="A145">
        <v>332</v>
      </c>
      <c r="B145" s="8">
        <v>44713</v>
      </c>
      <c r="C145" s="9" t="s">
        <v>23</v>
      </c>
      <c r="D145">
        <v>22050040</v>
      </c>
      <c r="E145" s="10">
        <v>3666450</v>
      </c>
      <c r="F145" s="10">
        <v>1236160</v>
      </c>
      <c r="G145" s="10">
        <v>1485720</v>
      </c>
      <c r="H145" s="10">
        <v>376618</v>
      </c>
      <c r="I145" s="10">
        <v>20090800</v>
      </c>
      <c r="J145" s="11">
        <v>1580645</v>
      </c>
      <c r="K145" s="10">
        <v>675737</v>
      </c>
      <c r="L145" s="10">
        <v>203725</v>
      </c>
      <c r="M145" t="s">
        <v>39</v>
      </c>
      <c r="N145" t="s">
        <v>39</v>
      </c>
      <c r="O145" t="s">
        <v>39</v>
      </c>
      <c r="P145" t="s">
        <v>39</v>
      </c>
      <c r="Q145" s="10">
        <v>2817340</v>
      </c>
      <c r="R145" s="10">
        <v>494869</v>
      </c>
      <c r="S145" s="10">
        <v>190053</v>
      </c>
      <c r="T145" s="10">
        <v>106161</v>
      </c>
      <c r="U145" s="10">
        <v>62818</v>
      </c>
      <c r="V145" s="10">
        <v>17198</v>
      </c>
      <c r="W145" s="10">
        <v>3420900</v>
      </c>
      <c r="X145" s="10">
        <v>405859</v>
      </c>
      <c r="Y145" s="10">
        <v>137814</v>
      </c>
      <c r="Z145" s="10"/>
      <c r="AA145" s="15">
        <f t="shared" si="49"/>
        <v>0.73581487037263016</v>
      </c>
      <c r="AB145" s="14">
        <f t="shared" si="50"/>
        <v>30.572795714941819</v>
      </c>
      <c r="AC145" s="14">
        <f t="shared" si="51"/>
        <v>-0.13323143958790437</v>
      </c>
      <c r="AD145" s="14">
        <f t="shared" si="52"/>
        <v>4.5783658186746817E-2</v>
      </c>
      <c r="AE145" s="14">
        <f t="shared" si="53"/>
        <v>6.3699994022835575</v>
      </c>
      <c r="AF145" s="12">
        <f t="shared" si="54"/>
        <v>0.27478861687987355</v>
      </c>
      <c r="AG145" s="12"/>
      <c r="AH145" s="12"/>
      <c r="AI145" t="s">
        <v>15</v>
      </c>
      <c r="AK145" s="10">
        <f t="shared" si="55"/>
        <v>36968867</v>
      </c>
      <c r="AL145">
        <f t="shared" si="56"/>
        <v>9.9176693729888993E-2</v>
      </c>
      <c r="AM145">
        <f t="shared" si="57"/>
        <v>3.3437865434177358E-2</v>
      </c>
      <c r="AN145">
        <f t="shared" si="58"/>
        <v>4.0188410426535384E-2</v>
      </c>
      <c r="AO145">
        <f t="shared" si="59"/>
        <v>1.0187436904679822E-2</v>
      </c>
      <c r="AP145">
        <f t="shared" si="60"/>
        <v>0.54345187262568795</v>
      </c>
      <c r="AQ145">
        <f t="shared" si="61"/>
        <v>4.2756111514047755E-2</v>
      </c>
      <c r="AR145">
        <f t="shared" si="62"/>
        <v>1.8278542320488211E-2</v>
      </c>
      <c r="AS145">
        <f t="shared" si="63"/>
        <v>5.5107179779136858E-3</v>
      </c>
      <c r="AT145">
        <f t="shared" si="64"/>
        <v>7.620844858458875E-2</v>
      </c>
      <c r="AU145">
        <f t="shared" si="65"/>
        <v>1.3386101337647161E-2</v>
      </c>
      <c r="AV145">
        <f t="shared" si="66"/>
        <v>5.1408932819066375E-3</v>
      </c>
      <c r="AW145">
        <f t="shared" si="67"/>
        <v>2.8716325009365312E-3</v>
      </c>
      <c r="AX145">
        <f t="shared" si="68"/>
        <v>1.6992135571804242E-3</v>
      </c>
      <c r="AY145">
        <f t="shared" si="69"/>
        <v>4.6520224706913523E-4</v>
      </c>
      <c r="AZ145">
        <f t="shared" si="70"/>
        <v>9.2534618385789316E-2</v>
      </c>
      <c r="BA145">
        <f t="shared" si="71"/>
        <v>1.0978399743762772E-2</v>
      </c>
      <c r="BB145">
        <f t="shared" si="72"/>
        <v>3.72783942770007E-3</v>
      </c>
    </row>
    <row r="146" spans="1:54" x14ac:dyDescent="0.2">
      <c r="A146">
        <v>333</v>
      </c>
      <c r="B146" s="8">
        <v>44715</v>
      </c>
      <c r="C146" s="9" t="s">
        <v>23</v>
      </c>
      <c r="D146">
        <v>22060001</v>
      </c>
      <c r="E146" s="10">
        <v>3611940</v>
      </c>
      <c r="F146" s="10">
        <v>1209490</v>
      </c>
      <c r="G146" s="10">
        <v>1486640</v>
      </c>
      <c r="H146" s="10">
        <v>383686</v>
      </c>
      <c r="I146" s="10">
        <v>19693900</v>
      </c>
      <c r="J146" s="11">
        <v>1555698</v>
      </c>
      <c r="K146" s="10">
        <v>697101</v>
      </c>
      <c r="L146" s="10">
        <v>196149</v>
      </c>
      <c r="M146" t="s">
        <v>39</v>
      </c>
      <c r="N146" t="s">
        <v>39</v>
      </c>
      <c r="O146" t="s">
        <v>39</v>
      </c>
      <c r="P146" t="s">
        <v>39</v>
      </c>
      <c r="Q146" s="10">
        <v>2921350</v>
      </c>
      <c r="R146" s="10">
        <v>547756</v>
      </c>
      <c r="S146" s="10">
        <v>205673</v>
      </c>
      <c r="T146" s="10">
        <v>116007</v>
      </c>
      <c r="U146" s="10">
        <v>63407</v>
      </c>
      <c r="V146" s="10">
        <v>20539</v>
      </c>
      <c r="W146" s="10">
        <v>3506370</v>
      </c>
      <c r="X146" s="10">
        <v>415634</v>
      </c>
      <c r="Y146" s="10">
        <v>137597</v>
      </c>
      <c r="Z146" s="10"/>
      <c r="AA146" s="15">
        <f t="shared" si="49"/>
        <v>0.73908179330274915</v>
      </c>
      <c r="AB146" s="14">
        <f t="shared" si="50"/>
        <v>30.756396783614505</v>
      </c>
      <c r="AC146" s="14">
        <f t="shared" si="51"/>
        <v>-0.13130749609183417</v>
      </c>
      <c r="AD146" s="14">
        <f t="shared" si="52"/>
        <v>4.6265630101682005E-2</v>
      </c>
      <c r="AE146" s="14">
        <f t="shared" si="53"/>
        <v>6.2531662981815082</v>
      </c>
      <c r="AF146" s="12">
        <f t="shared" si="54"/>
        <v>0.28548535252047463</v>
      </c>
      <c r="AG146" s="12"/>
      <c r="AH146" s="12"/>
      <c r="AI146" t="s">
        <v>15</v>
      </c>
      <c r="AK146" s="10">
        <f t="shared" si="55"/>
        <v>36768937</v>
      </c>
      <c r="AL146">
        <f t="shared" si="56"/>
        <v>9.8233462664422413E-2</v>
      </c>
      <c r="AM146">
        <f t="shared" si="57"/>
        <v>3.2894342308563342E-2</v>
      </c>
      <c r="AN146">
        <f t="shared" si="58"/>
        <v>4.0431954831873437E-2</v>
      </c>
      <c r="AO146">
        <f t="shared" si="59"/>
        <v>1.0435058266710293E-2</v>
      </c>
      <c r="AP146">
        <f t="shared" si="60"/>
        <v>0.53561243829268168</v>
      </c>
      <c r="AQ146">
        <f t="shared" si="61"/>
        <v>4.2310116281033636E-2</v>
      </c>
      <c r="AR146">
        <f t="shared" si="62"/>
        <v>1.8958965280938093E-2</v>
      </c>
      <c r="AS146">
        <f t="shared" si="63"/>
        <v>5.3346388556188068E-3</v>
      </c>
      <c r="AT146">
        <f t="shared" si="64"/>
        <v>7.9451576204120342E-2</v>
      </c>
      <c r="AU146">
        <f t="shared" si="65"/>
        <v>1.4897248729273843E-2</v>
      </c>
      <c r="AV146">
        <f t="shared" si="66"/>
        <v>5.593661845595373E-3</v>
      </c>
      <c r="AW146">
        <f t="shared" si="67"/>
        <v>3.1550272992662259E-3</v>
      </c>
      <c r="AX146">
        <f t="shared" si="68"/>
        <v>1.7244719367329004E-3</v>
      </c>
      <c r="AY146">
        <f t="shared" si="69"/>
        <v>5.5859651313825039E-4</v>
      </c>
      <c r="AZ146">
        <f t="shared" si="70"/>
        <v>9.5362289097452022E-2</v>
      </c>
      <c r="BA146">
        <f t="shared" si="71"/>
        <v>1.1303943869794223E-2</v>
      </c>
      <c r="BB146">
        <f t="shared" si="72"/>
        <v>3.7422077227851325E-3</v>
      </c>
    </row>
    <row r="147" spans="1:54" x14ac:dyDescent="0.2">
      <c r="A147">
        <v>334</v>
      </c>
      <c r="B147" s="8">
        <v>44715</v>
      </c>
      <c r="C147" s="9" t="s">
        <v>23</v>
      </c>
      <c r="D147">
        <v>22060002</v>
      </c>
      <c r="E147" s="10">
        <v>3696510</v>
      </c>
      <c r="F147" s="10">
        <v>1233620</v>
      </c>
      <c r="G147" s="10">
        <v>1454460</v>
      </c>
      <c r="H147" s="10">
        <v>396050</v>
      </c>
      <c r="I147" s="10">
        <v>19871100</v>
      </c>
      <c r="J147" s="11">
        <v>1558960</v>
      </c>
      <c r="K147" s="10">
        <v>661141</v>
      </c>
      <c r="L147" s="10">
        <v>202517</v>
      </c>
      <c r="M147" t="s">
        <v>39</v>
      </c>
      <c r="N147" t="s">
        <v>39</v>
      </c>
      <c r="O147" t="s">
        <v>39</v>
      </c>
      <c r="P147" t="s">
        <v>39</v>
      </c>
      <c r="Q147" s="10">
        <v>2868790</v>
      </c>
      <c r="R147" s="10">
        <v>511766</v>
      </c>
      <c r="S147" s="10">
        <v>191537</v>
      </c>
      <c r="T147" s="10">
        <v>112182</v>
      </c>
      <c r="U147" s="10">
        <v>63164</v>
      </c>
      <c r="V147" s="10">
        <v>17803</v>
      </c>
      <c r="W147" s="10">
        <v>3477080</v>
      </c>
      <c r="X147" s="10">
        <v>398807</v>
      </c>
      <c r="Y147" s="10">
        <v>137545</v>
      </c>
      <c r="Z147" s="10"/>
      <c r="AA147" s="15">
        <f t="shared" si="49"/>
        <v>0.73431055611672402</v>
      </c>
      <c r="AB147" s="14">
        <f t="shared" si="50"/>
        <v>30.488253253759893</v>
      </c>
      <c r="AC147" s="14">
        <f t="shared" si="51"/>
        <v>-0.13412022852609334</v>
      </c>
      <c r="AD147" s="14">
        <f t="shared" si="52"/>
        <v>4.3554197601736275E-2</v>
      </c>
      <c r="AE147" s="14">
        <f t="shared" si="53"/>
        <v>6.2988605089459657</v>
      </c>
      <c r="AF147" s="12">
        <f t="shared" si="54"/>
        <v>0.27983414559823988</v>
      </c>
      <c r="AG147" s="12"/>
      <c r="AH147" s="12"/>
      <c r="AI147" t="s">
        <v>15</v>
      </c>
      <c r="AK147" s="10">
        <f t="shared" si="55"/>
        <v>36853032</v>
      </c>
      <c r="AL147">
        <f t="shared" si="56"/>
        <v>0.10030409438224784</v>
      </c>
      <c r="AM147">
        <f t="shared" si="57"/>
        <v>3.3474043601080097E-2</v>
      </c>
      <c r="AN147">
        <f t="shared" si="58"/>
        <v>3.946649491417694E-2</v>
      </c>
      <c r="AO147">
        <f t="shared" si="59"/>
        <v>1.0746741272197088E-2</v>
      </c>
      <c r="AP147">
        <f t="shared" si="60"/>
        <v>0.53919851153630993</v>
      </c>
      <c r="AQ147">
        <f t="shared" si="61"/>
        <v>4.2302082498937944E-2</v>
      </c>
      <c r="AR147">
        <f t="shared" si="62"/>
        <v>1.7939935037095456E-2</v>
      </c>
      <c r="AS147">
        <f t="shared" si="63"/>
        <v>5.4952602000291322E-3</v>
      </c>
      <c r="AT147">
        <f t="shared" si="64"/>
        <v>7.784406992618681E-2</v>
      </c>
      <c r="AU147">
        <f t="shared" si="65"/>
        <v>1.3886672879452631E-2</v>
      </c>
      <c r="AV147">
        <f t="shared" si="66"/>
        <v>5.1973199925585498E-3</v>
      </c>
      <c r="AW147">
        <f t="shared" si="67"/>
        <v>3.0440371907527173E-3</v>
      </c>
      <c r="AX147">
        <f t="shared" si="68"/>
        <v>1.71394310242913E-3</v>
      </c>
      <c r="AY147">
        <f t="shared" si="69"/>
        <v>4.8308101216746561E-4</v>
      </c>
      <c r="AZ147">
        <f t="shared" si="70"/>
        <v>9.4349903150438202E-2</v>
      </c>
      <c r="BA147">
        <f t="shared" si="71"/>
        <v>1.0821551941777816E-2</v>
      </c>
      <c r="BB147">
        <f t="shared" si="72"/>
        <v>3.7322573621622231E-3</v>
      </c>
    </row>
    <row r="148" spans="1:54" x14ac:dyDescent="0.2">
      <c r="A148">
        <v>335</v>
      </c>
      <c r="B148" s="8">
        <v>44715</v>
      </c>
      <c r="C148" s="9" t="s">
        <v>23</v>
      </c>
      <c r="D148">
        <v>22060003</v>
      </c>
      <c r="E148" s="10">
        <v>3635190</v>
      </c>
      <c r="F148" s="10">
        <v>1238070</v>
      </c>
      <c r="G148" s="10">
        <v>1464140</v>
      </c>
      <c r="H148" s="10">
        <v>377011</v>
      </c>
      <c r="I148" s="10">
        <v>19855800</v>
      </c>
      <c r="J148" s="11">
        <v>1599660</v>
      </c>
      <c r="K148" s="10">
        <v>670424</v>
      </c>
      <c r="L148" s="10">
        <v>211322</v>
      </c>
      <c r="M148" t="s">
        <v>39</v>
      </c>
      <c r="N148" t="s">
        <v>39</v>
      </c>
      <c r="O148" t="s">
        <v>39</v>
      </c>
      <c r="P148" t="s">
        <v>39</v>
      </c>
      <c r="Q148" s="10">
        <v>2861320</v>
      </c>
      <c r="R148" s="10">
        <v>520688</v>
      </c>
      <c r="S148" s="10">
        <v>209349</v>
      </c>
      <c r="T148" s="10">
        <v>92888</v>
      </c>
      <c r="U148" s="10">
        <v>59997</v>
      </c>
      <c r="V148" s="10">
        <v>18014</v>
      </c>
      <c r="W148" s="10">
        <v>3399180</v>
      </c>
      <c r="X148" s="10">
        <v>405248</v>
      </c>
      <c r="Y148" s="10">
        <v>134364</v>
      </c>
      <c r="Z148" s="10"/>
      <c r="AA148" s="15">
        <f t="shared" si="49"/>
        <v>0.73539185972030496</v>
      </c>
      <c r="AB148" s="14">
        <f t="shared" si="50"/>
        <v>30.549022516281141</v>
      </c>
      <c r="AC148" s="14">
        <f t="shared" si="51"/>
        <v>-0.13348118178034538</v>
      </c>
      <c r="AD148" s="14">
        <f t="shared" si="52"/>
        <v>4.8219958008793827E-2</v>
      </c>
      <c r="AE148" s="14">
        <f t="shared" si="53"/>
        <v>6.169191964761124</v>
      </c>
      <c r="AF148" s="12">
        <f t="shared" si="54"/>
        <v>0.27846244670993947</v>
      </c>
      <c r="AG148" s="12"/>
      <c r="AH148" s="12"/>
      <c r="AI148" t="s">
        <v>15</v>
      </c>
      <c r="AK148" s="10">
        <f t="shared" si="55"/>
        <v>36752665</v>
      </c>
      <c r="AL148">
        <f t="shared" si="56"/>
        <v>9.8909562068492177E-2</v>
      </c>
      <c r="AM148">
        <f t="shared" si="57"/>
        <v>3.3686536745022436E-2</v>
      </c>
      <c r="AN148">
        <f t="shared" si="58"/>
        <v>3.9837655310165941E-2</v>
      </c>
      <c r="AO148">
        <f t="shared" si="59"/>
        <v>1.0258058837365943E-2</v>
      </c>
      <c r="AP148">
        <f t="shared" si="60"/>
        <v>0.54025469989727271</v>
      </c>
      <c r="AQ148">
        <f t="shared" si="61"/>
        <v>4.3525006962080164E-2</v>
      </c>
      <c r="AR148">
        <f t="shared" si="62"/>
        <v>1.824150711247742E-2</v>
      </c>
      <c r="AS148">
        <f t="shared" si="63"/>
        <v>5.749841542103137E-3</v>
      </c>
      <c r="AT148">
        <f t="shared" si="64"/>
        <v>7.785340192337073E-2</v>
      </c>
      <c r="AU148">
        <f t="shared" si="65"/>
        <v>1.4167353578305139E-2</v>
      </c>
      <c r="AV148">
        <f t="shared" si="66"/>
        <v>5.6961583602168717E-3</v>
      </c>
      <c r="AW148">
        <f t="shared" si="67"/>
        <v>2.5273813477199544E-3</v>
      </c>
      <c r="AX148">
        <f t="shared" si="68"/>
        <v>1.6324530479626443E-3</v>
      </c>
      <c r="AY148">
        <f t="shared" si="69"/>
        <v>4.9014132716634288E-4</v>
      </c>
      <c r="AZ148">
        <f t="shared" si="70"/>
        <v>9.2487986925573973E-2</v>
      </c>
      <c r="BA148">
        <f t="shared" si="71"/>
        <v>1.1026356864189304E-2</v>
      </c>
      <c r="BB148">
        <f t="shared" si="72"/>
        <v>3.6558981505150716E-3</v>
      </c>
    </row>
    <row r="149" spans="1:54" x14ac:dyDescent="0.2">
      <c r="A149">
        <v>336</v>
      </c>
      <c r="B149" s="8">
        <v>44715</v>
      </c>
      <c r="C149" s="9" t="s">
        <v>23</v>
      </c>
      <c r="D149">
        <v>22060004</v>
      </c>
      <c r="E149" s="10">
        <v>3662780</v>
      </c>
      <c r="F149" s="10">
        <v>1206120</v>
      </c>
      <c r="G149" s="10">
        <v>1391280</v>
      </c>
      <c r="H149" s="10">
        <v>365490</v>
      </c>
      <c r="I149" s="10">
        <v>19968800</v>
      </c>
      <c r="J149" s="11">
        <v>1585190</v>
      </c>
      <c r="K149" s="10">
        <v>674760</v>
      </c>
      <c r="L149" s="10">
        <v>196203</v>
      </c>
      <c r="M149" t="s">
        <v>39</v>
      </c>
      <c r="N149" t="s">
        <v>39</v>
      </c>
      <c r="O149" t="s">
        <v>39</v>
      </c>
      <c r="P149" t="s">
        <v>39</v>
      </c>
      <c r="Q149" s="10">
        <v>2808910</v>
      </c>
      <c r="R149" s="10">
        <v>562373</v>
      </c>
      <c r="S149" s="10">
        <v>190639</v>
      </c>
      <c r="T149" s="10">
        <v>117964</v>
      </c>
      <c r="U149" s="10">
        <v>60923</v>
      </c>
      <c r="V149" s="10">
        <v>20451</v>
      </c>
      <c r="W149" s="10">
        <v>3460110</v>
      </c>
      <c r="X149" s="10">
        <v>399762</v>
      </c>
      <c r="Y149" s="10">
        <v>134533</v>
      </c>
      <c r="Z149" s="10"/>
      <c r="AA149" s="15">
        <f t="shared" si="49"/>
        <v>0.73480677560640972</v>
      </c>
      <c r="AB149" s="14">
        <f t="shared" si="50"/>
        <v>30.516140789080225</v>
      </c>
      <c r="AC149" s="14">
        <f t="shared" si="51"/>
        <v>-0.13382684774604903</v>
      </c>
      <c r="AD149" s="14">
        <f t="shared" si="52"/>
        <v>5.2285719307670252E-2</v>
      </c>
      <c r="AE149" s="14">
        <f t="shared" si="53"/>
        <v>6.4530137105714989</v>
      </c>
      <c r="AF149" s="12">
        <f t="shared" si="54"/>
        <v>0.27835324263287015</v>
      </c>
      <c r="AG149" s="12"/>
      <c r="AH149" s="12"/>
      <c r="AI149" t="s">
        <v>15</v>
      </c>
      <c r="AK149" s="10">
        <f t="shared" si="55"/>
        <v>36806288</v>
      </c>
      <c r="AL149">
        <f t="shared" si="56"/>
        <v>9.951506112216478E-2</v>
      </c>
      <c r="AM149">
        <f t="shared" si="57"/>
        <v>3.2769400706748802E-2</v>
      </c>
      <c r="AN149">
        <f t="shared" si="58"/>
        <v>3.7800062858824555E-2</v>
      </c>
      <c r="AO149">
        <f t="shared" si="59"/>
        <v>9.9300967269505686E-3</v>
      </c>
      <c r="AP149">
        <f t="shared" si="60"/>
        <v>0.54253773159629681</v>
      </c>
      <c r="AQ149">
        <f t="shared" si="61"/>
        <v>4.3068456129017954E-2</v>
      </c>
      <c r="AR149">
        <f t="shared" si="62"/>
        <v>1.8332737058406975E-2</v>
      </c>
      <c r="AS149">
        <f t="shared" si="63"/>
        <v>5.3306924077755414E-3</v>
      </c>
      <c r="AT149">
        <f t="shared" si="64"/>
        <v>7.6316035999066251E-2</v>
      </c>
      <c r="AU149">
        <f t="shared" si="65"/>
        <v>1.5279264238762681E-2</v>
      </c>
      <c r="AV149">
        <f t="shared" si="66"/>
        <v>5.1795225859233617E-3</v>
      </c>
      <c r="AW149">
        <f t="shared" si="67"/>
        <v>3.2049958420148211E-3</v>
      </c>
      <c r="AX149">
        <f t="shared" si="68"/>
        <v>1.6552334753235642E-3</v>
      </c>
      <c r="AY149">
        <f t="shared" si="69"/>
        <v>5.5563875389987711E-4</v>
      </c>
      <c r="AZ149">
        <f t="shared" si="70"/>
        <v>9.4008665041147313E-2</v>
      </c>
      <c r="BA149">
        <f t="shared" si="71"/>
        <v>1.0861241970393754E-2</v>
      </c>
      <c r="BB149">
        <f t="shared" si="72"/>
        <v>3.6551634872823906E-3</v>
      </c>
    </row>
    <row r="150" spans="1:54" x14ac:dyDescent="0.2">
      <c r="A150">
        <v>337</v>
      </c>
      <c r="B150" s="8">
        <v>44722</v>
      </c>
      <c r="C150" s="9" t="s">
        <v>23</v>
      </c>
      <c r="D150">
        <v>22060006</v>
      </c>
      <c r="E150" s="10">
        <v>3980880</v>
      </c>
      <c r="F150" s="10">
        <v>1347490</v>
      </c>
      <c r="G150" s="10">
        <v>1636120</v>
      </c>
      <c r="H150" s="10">
        <v>426173</v>
      </c>
      <c r="I150" s="10">
        <v>22115100</v>
      </c>
      <c r="J150" s="11">
        <v>1746890</v>
      </c>
      <c r="K150" s="10">
        <v>743937</v>
      </c>
      <c r="L150" s="10">
        <v>225575</v>
      </c>
      <c r="M150" t="s">
        <v>39</v>
      </c>
      <c r="N150" t="s">
        <v>39</v>
      </c>
      <c r="O150" t="s">
        <v>39</v>
      </c>
      <c r="P150" t="s">
        <v>39</v>
      </c>
      <c r="Q150" s="10">
        <v>3126880</v>
      </c>
      <c r="R150" s="10">
        <v>561395</v>
      </c>
      <c r="S150" s="10">
        <v>213057</v>
      </c>
      <c r="T150" s="10">
        <v>121732</v>
      </c>
      <c r="U150" s="10">
        <v>65134</v>
      </c>
      <c r="V150" s="10">
        <v>22695</v>
      </c>
      <c r="W150" s="10">
        <v>3798430</v>
      </c>
      <c r="X150" s="10">
        <v>440454</v>
      </c>
      <c r="Y150" s="10">
        <v>149548</v>
      </c>
      <c r="Z150" s="10"/>
      <c r="AA150" s="15">
        <f t="shared" si="49"/>
        <v>0.738690042979262</v>
      </c>
      <c r="AB150" s="14">
        <f t="shared" si="50"/>
        <v>30.734380415434522</v>
      </c>
      <c r="AC150" s="14">
        <f t="shared" si="51"/>
        <v>-0.13153775492284259</v>
      </c>
      <c r="AD150" s="14">
        <f t="shared" si="52"/>
        <v>4.8105096258358855E-2</v>
      </c>
      <c r="AE150" s="14">
        <f t="shared" si="53"/>
        <v>6.3332124198568405</v>
      </c>
      <c r="AF150" s="12">
        <f t="shared" si="54"/>
        <v>0.27660623845547772</v>
      </c>
      <c r="AG150" s="12"/>
      <c r="AH150" s="12"/>
      <c r="AK150" s="10">
        <f t="shared" si="55"/>
        <v>40721490</v>
      </c>
      <c r="AL150">
        <f t="shared" si="56"/>
        <v>9.7758701854966504E-2</v>
      </c>
      <c r="AM150">
        <f t="shared" si="57"/>
        <v>3.3090390356541474E-2</v>
      </c>
      <c r="AN150">
        <f t="shared" si="58"/>
        <v>4.0178294065369415E-2</v>
      </c>
      <c r="AO150">
        <f t="shared" si="59"/>
        <v>1.046555516509833E-2</v>
      </c>
      <c r="AP150">
        <f t="shared" si="60"/>
        <v>0.5430817978418766</v>
      </c>
      <c r="AQ150">
        <f t="shared" si="61"/>
        <v>4.2898479402399076E-2</v>
      </c>
      <c r="AR150">
        <f t="shared" si="62"/>
        <v>1.8268904207581795E-2</v>
      </c>
      <c r="AS150">
        <f t="shared" si="63"/>
        <v>5.5394584039041789E-3</v>
      </c>
      <c r="AT150">
        <f t="shared" si="64"/>
        <v>7.6786974150503826E-2</v>
      </c>
      <c r="AU150">
        <f t="shared" si="65"/>
        <v>1.3786209689281998E-2</v>
      </c>
      <c r="AV150">
        <f t="shared" si="66"/>
        <v>5.2320531493322076E-3</v>
      </c>
      <c r="AW150">
        <f t="shared" si="67"/>
        <v>2.989379809039404E-3</v>
      </c>
      <c r="AX150">
        <f t="shared" si="68"/>
        <v>1.5994994289256115E-3</v>
      </c>
      <c r="AY150">
        <f t="shared" si="69"/>
        <v>5.5732243589318566E-4</v>
      </c>
      <c r="AZ150">
        <f t="shared" si="70"/>
        <v>9.3278266586021286E-2</v>
      </c>
      <c r="BA150">
        <f t="shared" si="71"/>
        <v>1.0816254513280334E-2</v>
      </c>
      <c r="BB150">
        <f t="shared" si="72"/>
        <v>3.6724589399847597E-3</v>
      </c>
    </row>
    <row r="151" spans="1:54" x14ac:dyDescent="0.2">
      <c r="A151">
        <v>338</v>
      </c>
      <c r="B151" s="8">
        <v>44726</v>
      </c>
      <c r="C151" s="9" t="s">
        <v>23</v>
      </c>
      <c r="D151">
        <v>22060021</v>
      </c>
      <c r="E151" s="10">
        <v>3579410</v>
      </c>
      <c r="F151" s="10">
        <v>1218890</v>
      </c>
      <c r="G151" s="10">
        <v>1419100</v>
      </c>
      <c r="H151" s="10">
        <v>381787</v>
      </c>
      <c r="I151" s="10">
        <v>19922900</v>
      </c>
      <c r="J151" s="11">
        <v>1557700</v>
      </c>
      <c r="K151" s="10">
        <v>638809</v>
      </c>
      <c r="L151" s="10">
        <v>195546</v>
      </c>
      <c r="M151" t="s">
        <v>39</v>
      </c>
      <c r="N151" t="s">
        <v>39</v>
      </c>
      <c r="O151" t="s">
        <v>39</v>
      </c>
      <c r="P151" t="s">
        <v>39</v>
      </c>
      <c r="Q151" s="10">
        <v>2780810</v>
      </c>
      <c r="R151" s="10">
        <v>497374</v>
      </c>
      <c r="S151" s="10">
        <v>198233</v>
      </c>
      <c r="T151" s="10">
        <v>113290</v>
      </c>
      <c r="U151" s="10">
        <v>62985</v>
      </c>
      <c r="V151" s="10">
        <v>18195</v>
      </c>
      <c r="W151" s="10">
        <v>3359840</v>
      </c>
      <c r="X151" s="10">
        <v>404699</v>
      </c>
      <c r="Y151" s="10">
        <v>134203</v>
      </c>
      <c r="Z151" s="10"/>
      <c r="AA151" s="15">
        <f t="shared" si="49"/>
        <v>0.73372012573738765</v>
      </c>
      <c r="AB151" s="14">
        <f t="shared" si="50"/>
        <v>30.455071066441185</v>
      </c>
      <c r="AC151" s="14">
        <f t="shared" si="51"/>
        <v>-0.13446956818593755</v>
      </c>
      <c r="AD151" s="14">
        <f t="shared" si="52"/>
        <v>4.6181729627991532E-2</v>
      </c>
      <c r="AE151" s="14">
        <f t="shared" si="53"/>
        <v>6.3394873883624712</v>
      </c>
      <c r="AF151" s="12">
        <f t="shared" si="54"/>
        <v>0.27276155866125695</v>
      </c>
      <c r="AG151" s="12"/>
      <c r="AH151" s="12"/>
      <c r="AK151" s="10">
        <f t="shared" si="55"/>
        <v>36483771</v>
      </c>
      <c r="AL151">
        <f t="shared" si="56"/>
        <v>9.8109649904336918E-2</v>
      </c>
      <c r="AM151">
        <f t="shared" si="57"/>
        <v>3.3409101268616119E-2</v>
      </c>
      <c r="AN151">
        <f t="shared" si="58"/>
        <v>3.8896746720617228E-2</v>
      </c>
      <c r="AO151">
        <f t="shared" si="59"/>
        <v>1.0464570671710444E-2</v>
      </c>
      <c r="AP151">
        <f t="shared" si="60"/>
        <v>0.54607567841602778</v>
      </c>
      <c r="AQ151">
        <f t="shared" si="61"/>
        <v>4.2695696121982568E-2</v>
      </c>
      <c r="AR151">
        <f t="shared" si="62"/>
        <v>1.7509401646008577E-2</v>
      </c>
      <c r="AS151">
        <f t="shared" si="63"/>
        <v>5.359807789605959E-3</v>
      </c>
      <c r="AT151">
        <f t="shared" si="64"/>
        <v>7.6220465258374739E-2</v>
      </c>
      <c r="AU151">
        <f t="shared" si="65"/>
        <v>1.3632746461433497E-2</v>
      </c>
      <c r="AV151">
        <f t="shared" si="66"/>
        <v>5.4334569746093409E-3</v>
      </c>
      <c r="AW151">
        <f t="shared" si="67"/>
        <v>3.1052162891823873E-3</v>
      </c>
      <c r="AX151">
        <f t="shared" si="68"/>
        <v>1.7263840407286846E-3</v>
      </c>
      <c r="AY151">
        <f t="shared" si="69"/>
        <v>4.9871489435672641E-4</v>
      </c>
      <c r="AZ151">
        <f t="shared" si="70"/>
        <v>9.2091357551827638E-2</v>
      </c>
      <c r="BA151">
        <f t="shared" si="71"/>
        <v>1.1092575929171357E-2</v>
      </c>
      <c r="BB151">
        <f t="shared" si="72"/>
        <v>3.6784300614100445E-3</v>
      </c>
    </row>
    <row r="152" spans="1:54" x14ac:dyDescent="0.2">
      <c r="A152">
        <v>339</v>
      </c>
      <c r="B152" s="8">
        <v>44727</v>
      </c>
      <c r="C152" s="9" t="s">
        <v>23</v>
      </c>
      <c r="D152">
        <v>22060039</v>
      </c>
      <c r="E152" s="10">
        <v>3423960</v>
      </c>
      <c r="F152" s="10">
        <v>1157010</v>
      </c>
      <c r="G152" s="10">
        <v>1390230</v>
      </c>
      <c r="H152" s="10">
        <v>369055</v>
      </c>
      <c r="I152" s="10">
        <v>18895500</v>
      </c>
      <c r="J152" s="11">
        <v>1434240</v>
      </c>
      <c r="K152" s="10">
        <v>613105</v>
      </c>
      <c r="L152" s="10">
        <v>187617</v>
      </c>
      <c r="M152" t="s">
        <v>39</v>
      </c>
      <c r="N152" t="s">
        <v>39</v>
      </c>
      <c r="O152" t="s">
        <v>39</v>
      </c>
      <c r="P152" t="s">
        <v>39</v>
      </c>
      <c r="Q152" s="10">
        <v>2581400</v>
      </c>
      <c r="R152" s="10">
        <v>549686</v>
      </c>
      <c r="S152" s="10">
        <v>189800</v>
      </c>
      <c r="T152" s="10">
        <v>100390</v>
      </c>
      <c r="U152" s="10">
        <v>55121</v>
      </c>
      <c r="V152" s="10">
        <v>19026</v>
      </c>
      <c r="W152" s="10">
        <v>3239020</v>
      </c>
      <c r="X152" s="10">
        <v>372330</v>
      </c>
      <c r="Y152" s="10">
        <v>130706</v>
      </c>
      <c r="Z152" s="10"/>
      <c r="AA152" s="15">
        <f t="shared" si="49"/>
        <v>0.73405339803035718</v>
      </c>
      <c r="AB152" s="14">
        <f t="shared" si="50"/>
        <v>30.473800969306076</v>
      </c>
      <c r="AC152" s="14">
        <f t="shared" si="51"/>
        <v>-0.1342723465874395</v>
      </c>
      <c r="AD152" s="14">
        <f t="shared" si="52"/>
        <v>3.9438867061346708E-2</v>
      </c>
      <c r="AE152" s="14">
        <f t="shared" si="53"/>
        <v>6.6349095487908283</v>
      </c>
      <c r="AF152" s="12">
        <f t="shared" si="54"/>
        <v>0.27509927750467961</v>
      </c>
      <c r="AG152" s="12"/>
      <c r="AH152" s="12"/>
      <c r="AK152" s="10">
        <f t="shared" si="55"/>
        <v>34708196</v>
      </c>
      <c r="AL152">
        <f t="shared" si="56"/>
        <v>9.8649898139332851E-2</v>
      </c>
      <c r="AM152">
        <f t="shared" si="57"/>
        <v>3.3335353989587937E-2</v>
      </c>
      <c r="AN152">
        <f t="shared" si="58"/>
        <v>4.0054804346500751E-2</v>
      </c>
      <c r="AO152">
        <f t="shared" si="59"/>
        <v>1.0633079287670266E-2</v>
      </c>
      <c r="AP152">
        <f t="shared" si="60"/>
        <v>0.54441031737863876</v>
      </c>
      <c r="AQ152">
        <f t="shared" si="61"/>
        <v>4.1322804561781314E-2</v>
      </c>
      <c r="AR152">
        <f t="shared" si="62"/>
        <v>1.7664559690742786E-2</v>
      </c>
      <c r="AS152">
        <f t="shared" si="63"/>
        <v>5.4055532013245521E-3</v>
      </c>
      <c r="AT152">
        <f t="shared" si="64"/>
        <v>7.4374363911048555E-2</v>
      </c>
      <c r="AU152">
        <f t="shared" si="65"/>
        <v>1.5837354381656715E-2</v>
      </c>
      <c r="AV152">
        <f t="shared" si="66"/>
        <v>5.4684490084128835E-3</v>
      </c>
      <c r="AW152">
        <f t="shared" si="67"/>
        <v>2.8924004001821355E-3</v>
      </c>
      <c r="AX152">
        <f t="shared" si="68"/>
        <v>1.588126331890024E-3</v>
      </c>
      <c r="AY152">
        <f t="shared" si="69"/>
        <v>5.4817023621740529E-4</v>
      </c>
      <c r="AZ152">
        <f t="shared" si="70"/>
        <v>9.3321473694570584E-2</v>
      </c>
      <c r="BA152">
        <f t="shared" si="71"/>
        <v>1.072743740412207E-2</v>
      </c>
      <c r="BB152">
        <f t="shared" si="72"/>
        <v>3.7658540363204127E-3</v>
      </c>
    </row>
    <row r="153" spans="1:54" x14ac:dyDescent="0.2">
      <c r="A153">
        <v>340</v>
      </c>
      <c r="B153" s="8">
        <v>44729</v>
      </c>
      <c r="C153" s="9" t="s">
        <v>23</v>
      </c>
      <c r="D153">
        <v>22060048</v>
      </c>
      <c r="E153" s="10">
        <v>2984460</v>
      </c>
      <c r="F153" s="10">
        <v>1007340</v>
      </c>
      <c r="G153" s="10">
        <v>1202070</v>
      </c>
      <c r="H153" s="10">
        <v>328251</v>
      </c>
      <c r="I153" s="10">
        <v>17684900</v>
      </c>
      <c r="J153" s="11">
        <v>1305670</v>
      </c>
      <c r="K153" s="10">
        <v>566542</v>
      </c>
      <c r="L153" s="10">
        <v>166381</v>
      </c>
      <c r="M153" t="s">
        <v>39</v>
      </c>
      <c r="N153" t="s">
        <v>39</v>
      </c>
      <c r="O153" t="s">
        <v>39</v>
      </c>
      <c r="P153" t="s">
        <v>39</v>
      </c>
      <c r="Q153" s="10">
        <v>2478220</v>
      </c>
      <c r="R153" s="10">
        <v>451967</v>
      </c>
      <c r="S153" s="10">
        <v>172283</v>
      </c>
      <c r="T153" s="10">
        <v>88702</v>
      </c>
      <c r="U153" s="10">
        <v>53257</v>
      </c>
      <c r="V153" s="10">
        <v>16135</v>
      </c>
      <c r="W153" s="10">
        <v>2989600</v>
      </c>
      <c r="X153" s="10">
        <v>351218</v>
      </c>
      <c r="Y153" s="10">
        <v>120362</v>
      </c>
      <c r="Z153" s="10"/>
      <c r="AA153" s="15">
        <f t="shared" si="49"/>
        <v>0.73789923376362843</v>
      </c>
      <c r="AB153" s="14">
        <f t="shared" si="50"/>
        <v>30.689936937515917</v>
      </c>
      <c r="AC153" s="14">
        <f t="shared" si="51"/>
        <v>-0.13200294062726831</v>
      </c>
      <c r="AD153" s="14">
        <f t="shared" si="52"/>
        <v>4.8271242999114651E-2</v>
      </c>
      <c r="AE153" s="14">
        <f t="shared" si="53"/>
        <v>6.2956573901959683</v>
      </c>
      <c r="AF153" s="12">
        <f t="shared" si="54"/>
        <v>0.27335099872173152</v>
      </c>
      <c r="AG153" s="12"/>
      <c r="AH153" s="12"/>
      <c r="AK153" s="10">
        <f t="shared" si="55"/>
        <v>31967358</v>
      </c>
      <c r="AL153">
        <f t="shared" si="56"/>
        <v>9.3359607634762934E-2</v>
      </c>
      <c r="AM153">
        <f t="shared" si="57"/>
        <v>3.1511518718562857E-2</v>
      </c>
      <c r="AN153">
        <f t="shared" si="58"/>
        <v>3.7603044956045474E-2</v>
      </c>
      <c r="AO153">
        <f t="shared" si="59"/>
        <v>1.0268318076207612E-2</v>
      </c>
      <c r="AP153">
        <f t="shared" si="60"/>
        <v>0.5532174413662837</v>
      </c>
      <c r="AQ153">
        <f t="shared" si="61"/>
        <v>4.0843850780536824E-2</v>
      </c>
      <c r="AR153">
        <f t="shared" si="62"/>
        <v>1.7722515573542236E-2</v>
      </c>
      <c r="AS153">
        <f t="shared" si="63"/>
        <v>5.2047153849873991E-3</v>
      </c>
      <c r="AT153">
        <f t="shared" si="64"/>
        <v>7.7523453768059275E-2</v>
      </c>
      <c r="AU153">
        <f t="shared" si="65"/>
        <v>1.4138390792257528E-2</v>
      </c>
      <c r="AV153">
        <f t="shared" si="66"/>
        <v>5.3893412148729967E-3</v>
      </c>
      <c r="AW153">
        <f t="shared" si="67"/>
        <v>2.7747679367184489E-3</v>
      </c>
      <c r="AX153">
        <f t="shared" si="68"/>
        <v>1.66598065439127E-3</v>
      </c>
      <c r="AY153">
        <f t="shared" si="69"/>
        <v>5.0473360982787509E-4</v>
      </c>
      <c r="AZ153">
        <f t="shared" si="70"/>
        <v>9.3520396649607387E-2</v>
      </c>
      <c r="BA153">
        <f t="shared" si="71"/>
        <v>1.0986769691758699E-2</v>
      </c>
      <c r="BB153">
        <f t="shared" si="72"/>
        <v>3.7651531915774833E-3</v>
      </c>
    </row>
    <row r="154" spans="1:54" x14ac:dyDescent="0.2">
      <c r="A154">
        <v>341</v>
      </c>
      <c r="B154" s="8">
        <v>44732</v>
      </c>
      <c r="C154" s="9" t="s">
        <v>23</v>
      </c>
      <c r="D154">
        <v>22060081</v>
      </c>
      <c r="E154" s="10">
        <v>3383030</v>
      </c>
      <c r="F154" s="10">
        <v>1157490</v>
      </c>
      <c r="G154" s="10">
        <v>1368700</v>
      </c>
      <c r="H154" s="10">
        <v>370092</v>
      </c>
      <c r="I154" s="10">
        <v>18750700</v>
      </c>
      <c r="J154" s="11">
        <v>1421400</v>
      </c>
      <c r="K154" s="10">
        <v>607950</v>
      </c>
      <c r="L154" s="10">
        <v>197621</v>
      </c>
      <c r="M154" t="s">
        <v>39</v>
      </c>
      <c r="N154" t="s">
        <v>39</v>
      </c>
      <c r="O154" t="s">
        <v>39</v>
      </c>
      <c r="P154" t="s">
        <v>39</v>
      </c>
      <c r="Q154" s="10">
        <v>2673104</v>
      </c>
      <c r="R154" s="10">
        <v>390310</v>
      </c>
      <c r="S154" s="10">
        <v>178578</v>
      </c>
      <c r="T154" s="10">
        <v>103529</v>
      </c>
      <c r="U154" s="10">
        <v>55409</v>
      </c>
      <c r="V154" s="10">
        <v>18118</v>
      </c>
      <c r="W154" s="10">
        <v>3113790</v>
      </c>
      <c r="X154" s="10">
        <v>366613</v>
      </c>
      <c r="Y154" s="10">
        <v>120646</v>
      </c>
      <c r="Z154" s="10"/>
      <c r="AA154" s="15">
        <f t="shared" si="49"/>
        <v>0.73191865450026194</v>
      </c>
      <c r="AB154" s="14">
        <f t="shared" si="50"/>
        <v>30.35382838291472</v>
      </c>
      <c r="AC154" s="14">
        <f t="shared" si="51"/>
        <v>-0.13553718378418209</v>
      </c>
      <c r="AD154" s="14">
        <f t="shared" si="52"/>
        <v>3.7872624138264976E-2</v>
      </c>
      <c r="AE154" s="14">
        <f t="shared" si="53"/>
        <v>5.9484472456536626</v>
      </c>
      <c r="AF154" s="12">
        <f t="shared" si="54"/>
        <v>0.27134986627340457</v>
      </c>
      <c r="AG154" s="12"/>
      <c r="AH154" s="12"/>
      <c r="AK154" s="10">
        <f t="shared" si="55"/>
        <v>34277080</v>
      </c>
      <c r="AL154">
        <f t="shared" si="56"/>
        <v>9.8696563417887406E-2</v>
      </c>
      <c r="AM154">
        <f t="shared" si="57"/>
        <v>3.3768629066419892E-2</v>
      </c>
      <c r="AN154">
        <f t="shared" si="58"/>
        <v>3.9930472490655566E-2</v>
      </c>
      <c r="AO154">
        <f t="shared" si="59"/>
        <v>1.0797069061892086E-2</v>
      </c>
      <c r="AP154">
        <f t="shared" si="60"/>
        <v>0.54703317785528993</v>
      </c>
      <c r="AQ154">
        <f t="shared" si="61"/>
        <v>4.1467943010314763E-2</v>
      </c>
      <c r="AR154">
        <f t="shared" si="62"/>
        <v>1.7736341602026778E-2</v>
      </c>
      <c r="AS154">
        <f t="shared" si="63"/>
        <v>5.76539775266738E-3</v>
      </c>
      <c r="AT154">
        <f t="shared" si="64"/>
        <v>7.7985172599299588E-2</v>
      </c>
      <c r="AU154">
        <f t="shared" si="65"/>
        <v>1.138690926998449E-2</v>
      </c>
      <c r="AV154">
        <f t="shared" si="66"/>
        <v>5.2098370106205081E-3</v>
      </c>
      <c r="AW154">
        <f t="shared" si="67"/>
        <v>3.0203564597684517E-3</v>
      </c>
      <c r="AX154">
        <f t="shared" si="68"/>
        <v>1.6165029226526881E-3</v>
      </c>
      <c r="AY154">
        <f t="shared" si="69"/>
        <v>5.2857477941528272E-4</v>
      </c>
      <c r="AZ154">
        <f t="shared" si="70"/>
        <v>9.0841751981207267E-2</v>
      </c>
      <c r="BA154">
        <f t="shared" si="71"/>
        <v>1.0695572668383654E-2</v>
      </c>
      <c r="BB154">
        <f t="shared" si="72"/>
        <v>3.5197280515143065E-3</v>
      </c>
    </row>
    <row r="155" spans="1:54" x14ac:dyDescent="0.2">
      <c r="A155">
        <v>342</v>
      </c>
      <c r="B155" s="8">
        <v>44736</v>
      </c>
      <c r="C155" s="9" t="s">
        <v>23</v>
      </c>
      <c r="D155">
        <v>22060086</v>
      </c>
      <c r="E155" s="10">
        <v>1540480</v>
      </c>
      <c r="F155" s="10">
        <v>507133</v>
      </c>
      <c r="G155" s="10">
        <v>623878</v>
      </c>
      <c r="H155" s="10">
        <v>169656</v>
      </c>
      <c r="I155" s="10">
        <v>8303580</v>
      </c>
      <c r="J155" s="11">
        <v>626910</v>
      </c>
      <c r="K155" s="10">
        <v>272305</v>
      </c>
      <c r="L155" s="10">
        <v>85600</v>
      </c>
      <c r="M155" t="s">
        <v>39</v>
      </c>
      <c r="N155" t="s">
        <v>39</v>
      </c>
      <c r="O155" t="s">
        <v>39</v>
      </c>
      <c r="P155" t="s">
        <v>39</v>
      </c>
      <c r="Q155" s="10">
        <v>1103270</v>
      </c>
      <c r="R155" s="10">
        <v>244259</v>
      </c>
      <c r="S155" s="10">
        <v>83526</v>
      </c>
      <c r="T155" s="10">
        <v>41584</v>
      </c>
      <c r="U155" s="10">
        <v>24082</v>
      </c>
      <c r="V155" s="10">
        <v>6991</v>
      </c>
      <c r="W155" s="10">
        <v>1356600</v>
      </c>
      <c r="X155" s="10">
        <v>166699</v>
      </c>
      <c r="Y155" s="10">
        <v>54576</v>
      </c>
      <c r="Z155" s="10"/>
      <c r="AA155" s="15">
        <f t="shared" si="49"/>
        <v>0.73690648933868785</v>
      </c>
      <c r="AB155" s="14">
        <f t="shared" si="50"/>
        <v>30.634144700834256</v>
      </c>
      <c r="AC155" s="14">
        <f t="shared" si="51"/>
        <v>-0.13258761898056856</v>
      </c>
      <c r="AD155" s="14">
        <f t="shared" si="52"/>
        <v>3.8257995004380978E-2</v>
      </c>
      <c r="AE155" s="14">
        <f t="shared" si="53"/>
        <v>6.541784118119768</v>
      </c>
      <c r="AF155" s="12">
        <f t="shared" si="54"/>
        <v>0.26941210567242563</v>
      </c>
      <c r="AG155" s="12"/>
      <c r="AH155" s="12"/>
      <c r="AK155" s="10">
        <f t="shared" si="55"/>
        <v>15211129</v>
      </c>
      <c r="AL155">
        <f t="shared" si="56"/>
        <v>0.10127321910161961</v>
      </c>
      <c r="AM155">
        <f t="shared" si="57"/>
        <v>3.3339602865770188E-2</v>
      </c>
      <c r="AN155">
        <f t="shared" si="58"/>
        <v>4.1014575578183582E-2</v>
      </c>
      <c r="AO155">
        <f t="shared" si="59"/>
        <v>1.11534127414211E-2</v>
      </c>
      <c r="AP155">
        <f t="shared" si="60"/>
        <v>0.54588847415599462</v>
      </c>
      <c r="AQ155">
        <f t="shared" si="61"/>
        <v>4.1213903320391272E-2</v>
      </c>
      <c r="AR155">
        <f t="shared" si="62"/>
        <v>1.7901695528320088E-2</v>
      </c>
      <c r="AS155">
        <f t="shared" si="63"/>
        <v>5.6274586850193695E-3</v>
      </c>
      <c r="AT155">
        <f t="shared" si="64"/>
        <v>7.2530447937164955E-2</v>
      </c>
      <c r="AU155">
        <f t="shared" si="65"/>
        <v>1.6057913912898906E-2</v>
      </c>
      <c r="AV155">
        <f t="shared" si="66"/>
        <v>5.4911111463192509E-3</v>
      </c>
      <c r="AW155">
        <f t="shared" si="67"/>
        <v>2.7337878733393163E-3</v>
      </c>
      <c r="AX155">
        <f t="shared" si="68"/>
        <v>1.5831829445401456E-3</v>
      </c>
      <c r="AY155">
        <f t="shared" si="69"/>
        <v>4.5959770638984127E-4</v>
      </c>
      <c r="AZ155">
        <f t="shared" si="70"/>
        <v>8.9184701543192482E-2</v>
      </c>
      <c r="BA155">
        <f t="shared" si="71"/>
        <v>1.0959015599696774E-2</v>
      </c>
      <c r="BB155">
        <f t="shared" si="72"/>
        <v>3.5878993597385179E-3</v>
      </c>
    </row>
    <row r="156" spans="1:54" x14ac:dyDescent="0.2">
      <c r="A156">
        <v>345</v>
      </c>
      <c r="B156" s="8">
        <v>44750</v>
      </c>
      <c r="C156" s="9" t="s">
        <v>23</v>
      </c>
      <c r="D156">
        <v>22070039</v>
      </c>
      <c r="E156" s="10">
        <v>3699620</v>
      </c>
      <c r="F156" s="10">
        <v>1245440</v>
      </c>
      <c r="G156" s="10">
        <v>1483290</v>
      </c>
      <c r="H156" s="10">
        <v>393492</v>
      </c>
      <c r="I156" s="10">
        <v>19526000</v>
      </c>
      <c r="J156" s="11">
        <v>1558360</v>
      </c>
      <c r="K156" s="10">
        <v>638157</v>
      </c>
      <c r="L156" s="10">
        <v>191671</v>
      </c>
      <c r="M156" t="s">
        <v>39</v>
      </c>
      <c r="N156" t="s">
        <v>39</v>
      </c>
      <c r="O156" t="s">
        <v>39</v>
      </c>
      <c r="P156" t="s">
        <v>39</v>
      </c>
      <c r="Q156" s="10">
        <v>2634770</v>
      </c>
      <c r="R156" s="10">
        <v>496690</v>
      </c>
      <c r="S156" s="10">
        <v>187714</v>
      </c>
      <c r="T156" s="10">
        <v>102008</v>
      </c>
      <c r="U156" s="10">
        <v>54987</v>
      </c>
      <c r="V156" s="10">
        <v>16725</v>
      </c>
      <c r="W156" s="10">
        <v>3141180</v>
      </c>
      <c r="X156" s="10">
        <v>380875</v>
      </c>
      <c r="Y156" s="10">
        <v>134167</v>
      </c>
      <c r="Z156" s="10"/>
      <c r="AA156" s="15">
        <f t="shared" si="49"/>
        <v>0.73391343213301252</v>
      </c>
      <c r="AB156" s="14">
        <f t="shared" si="50"/>
        <v>30.465934885875306</v>
      </c>
      <c r="AC156" s="14">
        <f t="shared" si="51"/>
        <v>-0.13435516374080647</v>
      </c>
      <c r="AD156" s="14">
        <f t="shared" si="52"/>
        <v>4.1480914836604939E-2</v>
      </c>
      <c r="AE156" s="14">
        <f t="shared" si="53"/>
        <v>6.2726084780141314</v>
      </c>
      <c r="AF156" s="12">
        <f t="shared" si="54"/>
        <v>0.26672461968146272</v>
      </c>
      <c r="AG156" s="12"/>
      <c r="AH156" s="12"/>
      <c r="AK156" s="10">
        <f t="shared" si="55"/>
        <v>35885146</v>
      </c>
      <c r="AL156">
        <f t="shared" si="56"/>
        <v>0.10309613899857061</v>
      </c>
      <c r="AM156">
        <f t="shared" si="57"/>
        <v>3.4706282092317527E-2</v>
      </c>
      <c r="AN156">
        <f t="shared" si="58"/>
        <v>4.1334372723466135E-2</v>
      </c>
      <c r="AO156">
        <f t="shared" si="59"/>
        <v>1.0965316958721584E-2</v>
      </c>
      <c r="AP156">
        <f t="shared" si="60"/>
        <v>0.5441248587925489</v>
      </c>
      <c r="AQ156">
        <f t="shared" si="61"/>
        <v>4.3426324641398978E-2</v>
      </c>
      <c r="AR156">
        <f t="shared" si="62"/>
        <v>1.7783319036795892E-2</v>
      </c>
      <c r="AS156">
        <f t="shared" si="63"/>
        <v>5.3412350614373983E-3</v>
      </c>
      <c r="AT156">
        <f t="shared" si="64"/>
        <v>7.3422301249659122E-2</v>
      </c>
      <c r="AU156">
        <f t="shared" si="65"/>
        <v>1.3841102945491708E-2</v>
      </c>
      <c r="AV156">
        <f t="shared" si="66"/>
        <v>5.2309665954821533E-3</v>
      </c>
      <c r="AW156">
        <f t="shared" si="67"/>
        <v>2.8426246336018808E-3</v>
      </c>
      <c r="AX156">
        <f t="shared" si="68"/>
        <v>1.5323053165228868E-3</v>
      </c>
      <c r="AY156">
        <f t="shared" si="69"/>
        <v>4.6607027877216943E-4</v>
      </c>
      <c r="AZ156">
        <f t="shared" si="70"/>
        <v>8.7534268357163714E-2</v>
      </c>
      <c r="BA156">
        <f t="shared" si="71"/>
        <v>1.0613723015088193E-2</v>
      </c>
      <c r="BB156">
        <f t="shared" si="72"/>
        <v>3.738789302961175E-3</v>
      </c>
    </row>
    <row r="157" spans="1:54" x14ac:dyDescent="0.2">
      <c r="A157">
        <v>358</v>
      </c>
      <c r="B157" s="8">
        <v>44768</v>
      </c>
      <c r="C157" s="9" t="s">
        <v>23</v>
      </c>
      <c r="D157">
        <v>22070139</v>
      </c>
      <c r="E157" s="10">
        <v>2865380</v>
      </c>
      <c r="F157" s="10">
        <v>960860</v>
      </c>
      <c r="G157" s="10">
        <v>1116690</v>
      </c>
      <c r="H157" s="10">
        <v>296224</v>
      </c>
      <c r="I157" s="10">
        <v>15949300</v>
      </c>
      <c r="J157" s="11">
        <v>1218300</v>
      </c>
      <c r="K157" s="10">
        <v>540348</v>
      </c>
      <c r="L157" s="10">
        <v>157213</v>
      </c>
      <c r="M157" t="s">
        <v>39</v>
      </c>
      <c r="N157" t="s">
        <v>39</v>
      </c>
      <c r="O157" t="s">
        <v>39</v>
      </c>
      <c r="P157" t="s">
        <v>39</v>
      </c>
      <c r="Q157" s="10">
        <v>2281030</v>
      </c>
      <c r="R157" s="10">
        <v>335835</v>
      </c>
      <c r="S157" s="10">
        <v>155576</v>
      </c>
      <c r="T157" s="10">
        <v>75483</v>
      </c>
      <c r="U157" s="10">
        <v>43086</v>
      </c>
      <c r="V157" s="10">
        <v>12572</v>
      </c>
      <c r="W157" s="10">
        <v>2727920</v>
      </c>
      <c r="X157" s="10">
        <v>314444</v>
      </c>
      <c r="Y157" s="10">
        <v>99814</v>
      </c>
      <c r="Z157" s="10"/>
      <c r="AA157" s="15">
        <f t="shared" si="49"/>
        <v>0.73250551074393233</v>
      </c>
      <c r="AB157" s="14">
        <f t="shared" si="50"/>
        <v>30.386809703809</v>
      </c>
      <c r="AC157" s="14">
        <f t="shared" si="51"/>
        <v>-0.13518910370193696</v>
      </c>
      <c r="AD157" s="14">
        <f t="shared" si="52"/>
        <v>4.4716802553905151E-2</v>
      </c>
      <c r="AE157" s="14">
        <f t="shared" si="53"/>
        <v>6.1301081129016399</v>
      </c>
      <c r="AF157" s="12">
        <f t="shared" si="54"/>
        <v>0.27475642341641915</v>
      </c>
      <c r="AG157" s="12"/>
      <c r="AH157" s="12"/>
      <c r="AI157" t="s">
        <v>15</v>
      </c>
      <c r="AK157" s="10">
        <f t="shared" si="55"/>
        <v>29150075</v>
      </c>
      <c r="AL157">
        <f t="shared" si="56"/>
        <v>9.829751724480984E-2</v>
      </c>
      <c r="AM157">
        <f t="shared" si="57"/>
        <v>3.2962522394882343E-2</v>
      </c>
      <c r="AN157">
        <f t="shared" si="58"/>
        <v>3.8308306239349298E-2</v>
      </c>
      <c r="AO157">
        <f t="shared" si="59"/>
        <v>1.0162032173159074E-2</v>
      </c>
      <c r="AP157">
        <f t="shared" si="60"/>
        <v>0.54714438985148406</v>
      </c>
      <c r="AQ157">
        <f t="shared" si="61"/>
        <v>4.1794060564166645E-2</v>
      </c>
      <c r="AR157">
        <f t="shared" si="62"/>
        <v>1.8536761912276385E-2</v>
      </c>
      <c r="AS157">
        <f t="shared" si="63"/>
        <v>5.3932279762573506E-3</v>
      </c>
      <c r="AT157">
        <f t="shared" si="64"/>
        <v>7.8251256643422015E-2</v>
      </c>
      <c r="AU157">
        <f t="shared" si="65"/>
        <v>1.1520896601466719E-2</v>
      </c>
      <c r="AV157">
        <f t="shared" si="66"/>
        <v>5.3370703162856359E-3</v>
      </c>
      <c r="AW157">
        <f t="shared" si="67"/>
        <v>2.5894616051588206E-3</v>
      </c>
      <c r="AX157">
        <f t="shared" si="68"/>
        <v>1.4780750992921974E-3</v>
      </c>
      <c r="AY157">
        <f t="shared" si="69"/>
        <v>4.3128533974612414E-4</v>
      </c>
      <c r="AZ157">
        <f t="shared" si="70"/>
        <v>9.3581920458180645E-2</v>
      </c>
      <c r="BA157">
        <f t="shared" si="71"/>
        <v>1.0787073446637787E-2</v>
      </c>
      <c r="BB157">
        <f t="shared" si="72"/>
        <v>3.4241421334250425E-3</v>
      </c>
    </row>
    <row r="158" spans="1:54" x14ac:dyDescent="0.2">
      <c r="A158">
        <v>359</v>
      </c>
      <c r="B158" s="8">
        <v>44769</v>
      </c>
      <c r="C158" s="9" t="s">
        <v>23</v>
      </c>
      <c r="D158">
        <v>22070146</v>
      </c>
      <c r="E158" s="10">
        <v>3126360</v>
      </c>
      <c r="F158" s="10">
        <v>1036910</v>
      </c>
      <c r="G158" s="10">
        <v>1190700</v>
      </c>
      <c r="H158" s="10">
        <v>320581</v>
      </c>
      <c r="I158" s="10">
        <v>17146500</v>
      </c>
      <c r="J158" s="11">
        <v>1279970</v>
      </c>
      <c r="K158" s="10">
        <v>598978</v>
      </c>
      <c r="L158" s="10">
        <v>172486</v>
      </c>
      <c r="M158" t="s">
        <v>39</v>
      </c>
      <c r="N158" t="s">
        <v>39</v>
      </c>
      <c r="O158" t="s">
        <v>39</v>
      </c>
      <c r="P158" t="s">
        <v>39</v>
      </c>
      <c r="Q158" s="10">
        <v>2497670</v>
      </c>
      <c r="R158" s="10">
        <v>403120</v>
      </c>
      <c r="S158" s="10">
        <v>164052</v>
      </c>
      <c r="T158" s="10">
        <v>86556</v>
      </c>
      <c r="U158" s="10">
        <v>49791</v>
      </c>
      <c r="V158" s="10">
        <v>14617</v>
      </c>
      <c r="W158" s="10">
        <v>3006050</v>
      </c>
      <c r="X158" s="10">
        <v>344978</v>
      </c>
      <c r="Y158" s="10">
        <v>107650</v>
      </c>
      <c r="Z158" s="10"/>
      <c r="AA158" s="15">
        <f t="shared" si="49"/>
        <v>0.72913626151042232</v>
      </c>
      <c r="AB158" s="14">
        <f t="shared" si="50"/>
        <v>30.197457896885737</v>
      </c>
      <c r="AC158" s="14">
        <f t="shared" si="51"/>
        <v>-0.13719130283134034</v>
      </c>
      <c r="AD158" s="14">
        <f t="shared" si="52"/>
        <v>3.9566914186044841E-2</v>
      </c>
      <c r="AE158" s="14">
        <f t="shared" si="53"/>
        <v>6.1772698869237317</v>
      </c>
      <c r="AF158" s="12">
        <f t="shared" si="54"/>
        <v>0.28030887473407967</v>
      </c>
      <c r="AG158" s="12"/>
      <c r="AH158" s="12"/>
      <c r="AI158" t="s">
        <v>15</v>
      </c>
      <c r="AK158" s="10">
        <f t="shared" si="55"/>
        <v>31546969</v>
      </c>
      <c r="AL158">
        <f t="shared" si="56"/>
        <v>9.9101755227261293E-2</v>
      </c>
      <c r="AM158">
        <f t="shared" si="57"/>
        <v>3.2868767836301487E-2</v>
      </c>
      <c r="AN158">
        <f t="shared" si="58"/>
        <v>3.77437211162822E-2</v>
      </c>
      <c r="AO158">
        <f t="shared" si="59"/>
        <v>1.0162022221532598E-2</v>
      </c>
      <c r="AP158">
        <f t="shared" si="60"/>
        <v>0.54352289755633898</v>
      </c>
      <c r="AQ158">
        <f t="shared" si="61"/>
        <v>4.0573469990096353E-2</v>
      </c>
      <c r="AR158">
        <f t="shared" si="62"/>
        <v>1.8986863682530008E-2</v>
      </c>
      <c r="AS158">
        <f t="shared" si="63"/>
        <v>5.4675934160267501E-3</v>
      </c>
      <c r="AT158">
        <f t="shared" si="64"/>
        <v>7.9173057798357746E-2</v>
      </c>
      <c r="AU158">
        <f t="shared" si="65"/>
        <v>1.2778406698912977E-2</v>
      </c>
      <c r="AV158">
        <f t="shared" si="66"/>
        <v>5.200246020465548E-3</v>
      </c>
      <c r="AW158">
        <f t="shared" si="67"/>
        <v>2.74371842188706E-3</v>
      </c>
      <c r="AX158">
        <f t="shared" si="68"/>
        <v>1.578313276308732E-3</v>
      </c>
      <c r="AY158">
        <f t="shared" si="69"/>
        <v>4.6334086802443685E-4</v>
      </c>
      <c r="AZ158">
        <f t="shared" si="70"/>
        <v>9.5288076645334771E-2</v>
      </c>
      <c r="BA158">
        <f t="shared" si="71"/>
        <v>1.0935377024651718E-2</v>
      </c>
      <c r="BB158">
        <f t="shared" si="72"/>
        <v>3.4123721996873932E-3</v>
      </c>
    </row>
    <row r="159" spans="1:54" x14ac:dyDescent="0.2">
      <c r="A159">
        <v>362</v>
      </c>
      <c r="B159" s="8">
        <v>44769</v>
      </c>
      <c r="C159" s="9" t="s">
        <v>23</v>
      </c>
      <c r="D159">
        <v>22070149</v>
      </c>
      <c r="E159" s="10">
        <v>3603050</v>
      </c>
      <c r="F159" s="10">
        <v>1160690</v>
      </c>
      <c r="G159" s="10">
        <v>1367990</v>
      </c>
      <c r="H159" s="10">
        <v>355271</v>
      </c>
      <c r="I159" s="10">
        <v>19741500</v>
      </c>
      <c r="J159" s="11">
        <v>1528530</v>
      </c>
      <c r="K159" s="10">
        <v>682799</v>
      </c>
      <c r="L159" s="10">
        <v>190234</v>
      </c>
      <c r="M159" t="s">
        <v>39</v>
      </c>
      <c r="N159" t="s">
        <v>39</v>
      </c>
      <c r="O159" t="s">
        <v>39</v>
      </c>
      <c r="P159" t="s">
        <v>39</v>
      </c>
      <c r="Q159" s="10">
        <v>2861470</v>
      </c>
      <c r="R159" s="10">
        <v>422593</v>
      </c>
      <c r="S159" s="10">
        <v>199196</v>
      </c>
      <c r="T159" s="10">
        <v>92253</v>
      </c>
      <c r="U159" s="10">
        <v>57965</v>
      </c>
      <c r="V159" s="10">
        <v>15342</v>
      </c>
      <c r="W159" s="10">
        <v>3407440</v>
      </c>
      <c r="X159" s="10">
        <v>389100</v>
      </c>
      <c r="Y159" s="10">
        <v>131431</v>
      </c>
      <c r="Z159" s="10"/>
      <c r="AA159" s="15">
        <f t="shared" si="49"/>
        <v>0.73695297498164869</v>
      </c>
      <c r="AB159" s="14">
        <f t="shared" si="50"/>
        <v>30.636757193968656</v>
      </c>
      <c r="AC159" s="14">
        <f t="shared" si="51"/>
        <v>-0.1325602236165993</v>
      </c>
      <c r="AD159" s="14">
        <f t="shared" si="52"/>
        <v>5.2134747530393939E-2</v>
      </c>
      <c r="AE159" s="14">
        <f t="shared" si="53"/>
        <v>6.1082142560856028</v>
      </c>
      <c r="AF159" s="12">
        <f t="shared" si="54"/>
        <v>0.27702798018723773</v>
      </c>
      <c r="AG159" s="12"/>
      <c r="AH159" s="12"/>
      <c r="AI159" t="s">
        <v>15</v>
      </c>
      <c r="AK159" s="10">
        <f t="shared" si="55"/>
        <v>36206854</v>
      </c>
      <c r="AL159">
        <f t="shared" si="56"/>
        <v>9.9512926475191679E-2</v>
      </c>
      <c r="AM159">
        <f t="shared" si="57"/>
        <v>3.2057190055783363E-2</v>
      </c>
      <c r="AN159">
        <f t="shared" si="58"/>
        <v>3.7782625355961608E-2</v>
      </c>
      <c r="AO159">
        <f t="shared" si="59"/>
        <v>9.8122581984063026E-3</v>
      </c>
      <c r="AP159">
        <f t="shared" si="60"/>
        <v>0.54524206936067965</v>
      </c>
      <c r="AQ159">
        <f t="shared" si="61"/>
        <v>4.221659247169058E-2</v>
      </c>
      <c r="AR159">
        <f t="shared" si="62"/>
        <v>1.8858280258207464E-2</v>
      </c>
      <c r="AS159">
        <f t="shared" si="63"/>
        <v>5.2540880795663714E-3</v>
      </c>
      <c r="AT159">
        <f t="shared" si="64"/>
        <v>7.9031169070916799E-2</v>
      </c>
      <c r="AU159">
        <f t="shared" si="65"/>
        <v>1.1671629907420291E-2</v>
      </c>
      <c r="AV159">
        <f t="shared" si="66"/>
        <v>5.5016102752257897E-3</v>
      </c>
      <c r="AW159">
        <f t="shared" si="67"/>
        <v>2.5479429944396718E-3</v>
      </c>
      <c r="AX159">
        <f t="shared" si="68"/>
        <v>1.600939976723744E-3</v>
      </c>
      <c r="AY159">
        <f t="shared" si="69"/>
        <v>4.2373192655733081E-4</v>
      </c>
      <c r="AZ159">
        <f t="shared" si="70"/>
        <v>9.4110358221125762E-2</v>
      </c>
      <c r="BA159">
        <f t="shared" si="71"/>
        <v>1.0746584058366407E-2</v>
      </c>
      <c r="BB159">
        <f t="shared" si="72"/>
        <v>3.6300033137372277E-3</v>
      </c>
    </row>
    <row r="160" spans="1:54" x14ac:dyDescent="0.2">
      <c r="A160">
        <v>363</v>
      </c>
      <c r="B160" s="8">
        <v>44775</v>
      </c>
      <c r="C160" s="9" t="s">
        <v>23</v>
      </c>
      <c r="D160">
        <v>22080002</v>
      </c>
      <c r="E160" s="10">
        <v>4085250</v>
      </c>
      <c r="F160" s="10">
        <v>1307720</v>
      </c>
      <c r="G160" s="10">
        <v>1541110</v>
      </c>
      <c r="H160" s="10">
        <v>396054</v>
      </c>
      <c r="I160" s="10">
        <v>22021100</v>
      </c>
      <c r="J160" s="11">
        <v>1705920</v>
      </c>
      <c r="K160" s="10">
        <v>743892</v>
      </c>
      <c r="L160" s="10">
        <v>205740</v>
      </c>
      <c r="M160" t="s">
        <v>39</v>
      </c>
      <c r="N160" t="s">
        <v>39</v>
      </c>
      <c r="O160" t="s">
        <v>39</v>
      </c>
      <c r="P160" t="s">
        <v>39</v>
      </c>
      <c r="Q160" s="10">
        <v>3185530</v>
      </c>
      <c r="R160" s="10">
        <v>396500</v>
      </c>
      <c r="S160" s="10">
        <v>206426</v>
      </c>
      <c r="T160" s="10">
        <v>107267</v>
      </c>
      <c r="U160" s="10">
        <v>61406</v>
      </c>
      <c r="V160" s="10">
        <v>16466</v>
      </c>
      <c r="W160" s="10">
        <v>3743110</v>
      </c>
      <c r="X160" s="10">
        <v>422988</v>
      </c>
      <c r="Y160" s="10">
        <v>144703</v>
      </c>
      <c r="Z160" s="10"/>
      <c r="AA160" s="15">
        <f t="shared" si="49"/>
        <v>0.7358570446335585</v>
      </c>
      <c r="AB160" s="14">
        <f t="shared" si="50"/>
        <v>30.575165908405985</v>
      </c>
      <c r="AC160" s="14">
        <f t="shared" si="51"/>
        <v>-0.13320654810411947</v>
      </c>
      <c r="AD160" s="14">
        <f t="shared" si="52"/>
        <v>5.0270009051359005E-2</v>
      </c>
      <c r="AE160" s="14">
        <f t="shared" si="53"/>
        <v>5.9607980569259684</v>
      </c>
      <c r="AF160" s="12">
        <f t="shared" si="54"/>
        <v>0.27313199633270169</v>
      </c>
      <c r="AG160" s="12"/>
      <c r="AH160" s="12"/>
      <c r="AK160" s="10">
        <f t="shared" si="55"/>
        <v>40291182</v>
      </c>
      <c r="AL160">
        <f t="shared" si="56"/>
        <v>0.10139315346965994</v>
      </c>
      <c r="AM160">
        <f t="shared" si="57"/>
        <v>3.2456729613938855E-2</v>
      </c>
      <c r="AN160">
        <f t="shared" si="58"/>
        <v>3.8249312219234471E-2</v>
      </c>
      <c r="AO160">
        <f t="shared" si="59"/>
        <v>9.8297935265339205E-3</v>
      </c>
      <c r="AP160">
        <f t="shared" si="60"/>
        <v>0.54654887017213838</v>
      </c>
      <c r="AQ160">
        <f t="shared" si="61"/>
        <v>4.2339785415081641E-2</v>
      </c>
      <c r="AR160">
        <f t="shared" si="62"/>
        <v>1.846289840789481E-2</v>
      </c>
      <c r="AS160">
        <f t="shared" si="63"/>
        <v>5.106328228345349E-3</v>
      </c>
      <c r="AT160">
        <f t="shared" si="64"/>
        <v>7.9062709056289288E-2</v>
      </c>
      <c r="AU160">
        <f t="shared" si="65"/>
        <v>9.8408629461404235E-3</v>
      </c>
      <c r="AV160">
        <f t="shared" si="66"/>
        <v>5.1233542863051273E-3</v>
      </c>
      <c r="AW160">
        <f t="shared" si="67"/>
        <v>2.6622946926699743E-3</v>
      </c>
      <c r="AX160">
        <f t="shared" si="68"/>
        <v>1.5240555613384586E-3</v>
      </c>
      <c r="AY160">
        <f t="shared" si="69"/>
        <v>4.0867502968763738E-4</v>
      </c>
      <c r="AZ160">
        <f t="shared" si="70"/>
        <v>9.29014691105364E-2</v>
      </c>
      <c r="BA160">
        <f t="shared" si="71"/>
        <v>1.0498277265730254E-2</v>
      </c>
      <c r="BB160">
        <f t="shared" si="72"/>
        <v>3.591430998475051E-3</v>
      </c>
    </row>
    <row r="161" spans="1:54" x14ac:dyDescent="0.2">
      <c r="A161">
        <v>365</v>
      </c>
      <c r="B161" s="8">
        <v>44778</v>
      </c>
      <c r="C161" s="9" t="s">
        <v>23</v>
      </c>
      <c r="D161">
        <v>22080037</v>
      </c>
      <c r="E161" s="10">
        <v>1498910</v>
      </c>
      <c r="F161" s="10">
        <v>490393</v>
      </c>
      <c r="G161" s="10">
        <v>570153</v>
      </c>
      <c r="H161" s="10">
        <v>154987</v>
      </c>
      <c r="I161" s="10">
        <v>7916190</v>
      </c>
      <c r="J161" s="11">
        <v>610554</v>
      </c>
      <c r="K161" s="10">
        <v>287172</v>
      </c>
      <c r="L161" s="10">
        <v>78820</v>
      </c>
      <c r="M161" t="s">
        <v>39</v>
      </c>
      <c r="N161" t="s">
        <v>39</v>
      </c>
      <c r="O161" t="s">
        <v>39</v>
      </c>
      <c r="P161" t="s">
        <v>39</v>
      </c>
      <c r="Q161" s="10">
        <v>1189790</v>
      </c>
      <c r="R161" s="10">
        <v>180635</v>
      </c>
      <c r="S161" s="10">
        <v>75415</v>
      </c>
      <c r="T161" s="10">
        <v>41977</v>
      </c>
      <c r="U161" s="10">
        <v>24615</v>
      </c>
      <c r="V161" s="10"/>
      <c r="W161" s="10">
        <v>1426950</v>
      </c>
      <c r="X161" s="10">
        <v>161461</v>
      </c>
      <c r="Y161" s="10">
        <v>56078</v>
      </c>
      <c r="Z161" s="10"/>
      <c r="AA161" s="15">
        <f t="shared" si="49"/>
        <v>0.73145145877496531</v>
      </c>
      <c r="AB161" s="14">
        <f t="shared" si="50"/>
        <v>30.327571983153049</v>
      </c>
      <c r="AC161" s="14">
        <f t="shared" si="51"/>
        <v>-0.13581448961476883</v>
      </c>
      <c r="AD161" s="14">
        <f t="shared" si="52"/>
        <v>4.09402212861684E-2</v>
      </c>
      <c r="AE161" s="14">
        <f t="shared" si="53"/>
        <v>6.1718981734717833</v>
      </c>
      <c r="AF161" s="12">
        <f t="shared" si="54"/>
        <v>0.285513852223514</v>
      </c>
      <c r="AG161" s="12"/>
      <c r="AH161" s="12"/>
      <c r="AK161" s="10">
        <f t="shared" si="55"/>
        <v>14764100</v>
      </c>
      <c r="AL161">
        <f t="shared" si="56"/>
        <v>0.10152396691975807</v>
      </c>
      <c r="AM161">
        <f t="shared" si="57"/>
        <v>3.3215231541374006E-2</v>
      </c>
      <c r="AN161">
        <f t="shared" si="58"/>
        <v>3.8617524942258584E-2</v>
      </c>
      <c r="AO161">
        <f t="shared" si="59"/>
        <v>1.0497558266335232E-2</v>
      </c>
      <c r="AP161">
        <f t="shared" si="60"/>
        <v>0.53617829735642542</v>
      </c>
      <c r="AQ161">
        <f t="shared" si="61"/>
        <v>4.1353959943376165E-2</v>
      </c>
      <c r="AR161">
        <f t="shared" si="62"/>
        <v>1.9450694590256095E-2</v>
      </c>
      <c r="AS161">
        <f t="shared" si="63"/>
        <v>5.3386254495702409E-3</v>
      </c>
      <c r="AT161">
        <f t="shared" si="64"/>
        <v>8.0586693398175299E-2</v>
      </c>
      <c r="AU161">
        <f t="shared" si="65"/>
        <v>1.2234745091133222E-2</v>
      </c>
      <c r="AV161">
        <f t="shared" si="66"/>
        <v>5.1079984557135215E-3</v>
      </c>
      <c r="AW161">
        <f t="shared" si="67"/>
        <v>2.8431804173637406E-3</v>
      </c>
      <c r="AX161">
        <f t="shared" si="68"/>
        <v>1.6672198102153197E-3</v>
      </c>
      <c r="AY161">
        <f t="shared" si="69"/>
        <v>0</v>
      </c>
      <c r="AZ161">
        <f t="shared" si="70"/>
        <v>9.664998205105628E-2</v>
      </c>
      <c r="BA161">
        <f t="shared" si="71"/>
        <v>1.0936054348046951E-2</v>
      </c>
      <c r="BB161">
        <f t="shared" si="72"/>
        <v>3.798267418941893E-3</v>
      </c>
    </row>
    <row r="162" spans="1:54" x14ac:dyDescent="0.2">
      <c r="A162">
        <v>369</v>
      </c>
      <c r="B162" s="8">
        <v>44791</v>
      </c>
      <c r="C162" s="9" t="s">
        <v>23</v>
      </c>
      <c r="D162">
        <v>22080221</v>
      </c>
      <c r="E162" s="10">
        <v>2140440</v>
      </c>
      <c r="F162" s="10">
        <v>699251</v>
      </c>
      <c r="G162" s="10">
        <v>793703</v>
      </c>
      <c r="H162" s="10">
        <v>202847</v>
      </c>
      <c r="I162" s="10">
        <v>11527600</v>
      </c>
      <c r="J162" s="11">
        <v>880482</v>
      </c>
      <c r="K162" s="10">
        <v>399954</v>
      </c>
      <c r="L162" s="10">
        <v>114929</v>
      </c>
      <c r="M162" t="s">
        <v>39</v>
      </c>
      <c r="N162" t="s">
        <v>39</v>
      </c>
      <c r="O162" t="s">
        <v>39</v>
      </c>
      <c r="P162" t="s">
        <v>39</v>
      </c>
      <c r="Q162" s="10">
        <v>1630040</v>
      </c>
      <c r="R162" s="10">
        <v>292285</v>
      </c>
      <c r="S162" s="10">
        <v>104300</v>
      </c>
      <c r="T162" s="10">
        <v>57015</v>
      </c>
      <c r="U162" s="10">
        <v>34716</v>
      </c>
      <c r="V162" s="10">
        <v>10381</v>
      </c>
      <c r="W162" s="10">
        <v>1919420</v>
      </c>
      <c r="X162" s="10">
        <v>225779</v>
      </c>
      <c r="Y162" s="10">
        <v>72549</v>
      </c>
      <c r="Z162" s="10"/>
      <c r="AA162" s="15">
        <f t="shared" si="49"/>
        <v>0.72858144854427875</v>
      </c>
      <c r="AB162" s="14">
        <f t="shared" si="50"/>
        <v>30.166277408188463</v>
      </c>
      <c r="AC162" s="14">
        <f t="shared" si="51"/>
        <v>-0.13752189114711269</v>
      </c>
      <c r="AD162" s="14">
        <f t="shared" si="52"/>
        <v>4.4096789590897349E-2</v>
      </c>
      <c r="AE162" s="14">
        <f t="shared" si="53"/>
        <v>6.048155222974275</v>
      </c>
      <c r="AF162" s="12">
        <f t="shared" si="54"/>
        <v>0.27427382684257617</v>
      </c>
      <c r="AG162" s="12"/>
      <c r="AH162" s="12"/>
      <c r="AK162" s="10">
        <f t="shared" si="55"/>
        <v>21105691</v>
      </c>
      <c r="AL162">
        <f t="shared" si="56"/>
        <v>0.10141530073571152</v>
      </c>
      <c r="AM162">
        <f t="shared" si="57"/>
        <v>3.3130921892109574E-2</v>
      </c>
      <c r="AN162">
        <f t="shared" si="58"/>
        <v>3.7606112967350842E-2</v>
      </c>
      <c r="AO162">
        <f t="shared" si="59"/>
        <v>9.6110096561159743E-3</v>
      </c>
      <c r="AP162">
        <f t="shared" si="60"/>
        <v>0.54618443906906433</v>
      </c>
      <c r="AQ162">
        <f t="shared" si="61"/>
        <v>4.1717752808946178E-2</v>
      </c>
      <c r="AR162">
        <f t="shared" si="62"/>
        <v>1.8950054750635742E-2</v>
      </c>
      <c r="AS162">
        <f t="shared" si="63"/>
        <v>5.4454033274721966E-3</v>
      </c>
      <c r="AT162">
        <f t="shared" si="64"/>
        <v>7.7232249823045357E-2</v>
      </c>
      <c r="AU162">
        <f t="shared" si="65"/>
        <v>1.3848634474938537E-2</v>
      </c>
      <c r="AV162">
        <f t="shared" si="66"/>
        <v>4.9417950826627756E-3</v>
      </c>
      <c r="AW162">
        <f t="shared" si="67"/>
        <v>2.701404090489148E-3</v>
      </c>
      <c r="AX162">
        <f t="shared" si="68"/>
        <v>1.6448644112149657E-3</v>
      </c>
      <c r="AY162">
        <f t="shared" si="69"/>
        <v>4.9185785956972459E-4</v>
      </c>
      <c r="AZ162">
        <f t="shared" si="70"/>
        <v>9.0943243696688256E-2</v>
      </c>
      <c r="BA162">
        <f t="shared" si="71"/>
        <v>1.069754124610277E-2</v>
      </c>
      <c r="BB162">
        <f t="shared" si="72"/>
        <v>3.4374141078820876E-3</v>
      </c>
    </row>
    <row r="163" spans="1:54" x14ac:dyDescent="0.2">
      <c r="A163">
        <v>372</v>
      </c>
      <c r="B163" s="8">
        <v>44806</v>
      </c>
      <c r="C163" s="9" t="s">
        <v>23</v>
      </c>
      <c r="D163">
        <v>22090002</v>
      </c>
      <c r="E163" s="10">
        <v>1340500</v>
      </c>
      <c r="F163" s="10">
        <v>449749</v>
      </c>
      <c r="G163" s="10">
        <v>506078</v>
      </c>
      <c r="H163" s="10">
        <v>143683</v>
      </c>
      <c r="I163" s="10">
        <v>7294970</v>
      </c>
      <c r="J163" s="11">
        <v>586725</v>
      </c>
      <c r="K163" s="10">
        <v>258972</v>
      </c>
      <c r="L163" s="10">
        <v>72590</v>
      </c>
      <c r="M163" t="s">
        <v>39</v>
      </c>
      <c r="N163" t="s">
        <v>39</v>
      </c>
      <c r="O163" t="s">
        <v>39</v>
      </c>
      <c r="P163" t="s">
        <v>39</v>
      </c>
      <c r="Q163" s="10">
        <v>1067840</v>
      </c>
      <c r="R163" s="10">
        <v>178678</v>
      </c>
      <c r="S163" s="10">
        <v>70398</v>
      </c>
      <c r="T163" s="10">
        <v>36861</v>
      </c>
      <c r="U163" s="10">
        <v>23155</v>
      </c>
      <c r="V163" s="10">
        <v>7408</v>
      </c>
      <c r="W163" s="10">
        <v>1289540</v>
      </c>
      <c r="X163" s="10">
        <v>155696</v>
      </c>
      <c r="Y163" s="10">
        <v>49222</v>
      </c>
      <c r="Z163" s="10"/>
      <c r="AA163" s="15">
        <f t="shared" si="49"/>
        <v>0.73328213445931323</v>
      </c>
      <c r="AB163" s="14">
        <f t="shared" si="50"/>
        <v>30.430455956613407</v>
      </c>
      <c r="AC163" s="14">
        <f t="shared" si="51"/>
        <v>-0.1347288959402328</v>
      </c>
      <c r="AD163" s="14">
        <f t="shared" si="52"/>
        <v>5.0990019859556354E-2</v>
      </c>
      <c r="AE163" s="14">
        <f t="shared" si="53"/>
        <v>6.3092470626347197</v>
      </c>
      <c r="AF163" s="12">
        <f t="shared" si="54"/>
        <v>0.28217413080720566</v>
      </c>
      <c r="AG163" s="12"/>
      <c r="AH163" s="12"/>
      <c r="AK163" s="10">
        <f t="shared" si="55"/>
        <v>13532065</v>
      </c>
      <c r="AL163">
        <f t="shared" si="56"/>
        <v>9.9061008057528543E-2</v>
      </c>
      <c r="AM163">
        <f t="shared" si="57"/>
        <v>3.3235799562003288E-2</v>
      </c>
      <c r="AN163">
        <f t="shared" si="58"/>
        <v>3.739843105985672E-2</v>
      </c>
      <c r="AO163">
        <f t="shared" si="59"/>
        <v>1.0617965550712326E-2</v>
      </c>
      <c r="AP163">
        <f t="shared" si="60"/>
        <v>0.53908771499397912</v>
      </c>
      <c r="AQ163">
        <f t="shared" si="61"/>
        <v>4.3358127528946987E-2</v>
      </c>
      <c r="AR163">
        <f t="shared" si="62"/>
        <v>1.9137655634967759E-2</v>
      </c>
      <c r="AS163">
        <f t="shared" si="63"/>
        <v>5.3642958410264801E-3</v>
      </c>
      <c r="AT163">
        <f t="shared" si="64"/>
        <v>7.8911829051959176E-2</v>
      </c>
      <c r="AU163">
        <f t="shared" si="65"/>
        <v>1.3204045354496893E-2</v>
      </c>
      <c r="AV163">
        <f t="shared" si="66"/>
        <v>5.2023102165116705E-3</v>
      </c>
      <c r="AW163">
        <f t="shared" si="67"/>
        <v>2.7239745005658783E-3</v>
      </c>
      <c r="AX163">
        <f t="shared" si="68"/>
        <v>1.7111209560403383E-3</v>
      </c>
      <c r="AY163">
        <f t="shared" si="69"/>
        <v>5.4744046825078066E-4</v>
      </c>
      <c r="AZ163">
        <f t="shared" si="70"/>
        <v>9.5295137881764538E-2</v>
      </c>
      <c r="BA163">
        <f t="shared" si="71"/>
        <v>1.1505708847836601E-2</v>
      </c>
      <c r="BB163">
        <f t="shared" si="72"/>
        <v>3.6374344935529057E-3</v>
      </c>
    </row>
    <row r="164" spans="1:54" x14ac:dyDescent="0.2">
      <c r="A164">
        <v>375</v>
      </c>
      <c r="B164" s="8">
        <v>44837</v>
      </c>
      <c r="C164" s="9" t="s">
        <v>23</v>
      </c>
      <c r="D164">
        <v>22100002</v>
      </c>
      <c r="E164" s="10">
        <v>1684510</v>
      </c>
      <c r="F164" s="10">
        <v>561083</v>
      </c>
      <c r="G164" s="10">
        <v>634201</v>
      </c>
      <c r="H164" s="10">
        <v>173446</v>
      </c>
      <c r="I164" s="10">
        <v>9101060</v>
      </c>
      <c r="J164" s="11">
        <v>677252</v>
      </c>
      <c r="K164" s="10">
        <v>318352</v>
      </c>
      <c r="L164" s="10">
        <v>91036</v>
      </c>
      <c r="M164" t="s">
        <v>39</v>
      </c>
      <c r="N164" t="s">
        <v>39</v>
      </c>
      <c r="O164" t="s">
        <v>39</v>
      </c>
      <c r="P164" t="s">
        <v>39</v>
      </c>
      <c r="Q164" s="10">
        <v>1355380</v>
      </c>
      <c r="R164" s="10">
        <v>203801</v>
      </c>
      <c r="S164" s="10">
        <v>94833</v>
      </c>
      <c r="T164" s="10">
        <v>41270</v>
      </c>
      <c r="U164" s="10">
        <v>26903</v>
      </c>
      <c r="V164" s="10">
        <v>7768</v>
      </c>
      <c r="W164" s="10">
        <v>1604690</v>
      </c>
      <c r="X164" s="10">
        <v>178143</v>
      </c>
      <c r="Y164" s="10">
        <v>61965</v>
      </c>
      <c r="Z164" s="10"/>
      <c r="AA164" s="15">
        <f t="shared" si="49"/>
        <v>0.72576347201490532</v>
      </c>
      <c r="AB164" s="14">
        <f t="shared" si="50"/>
        <v>30.007907127237679</v>
      </c>
      <c r="AC164" s="14">
        <f t="shared" si="51"/>
        <v>-0.13920489381192064</v>
      </c>
      <c r="AD164" s="14">
        <f t="shared" si="52"/>
        <v>3.5379128492458299E-2</v>
      </c>
      <c r="AE164" s="14">
        <f t="shared" si="53"/>
        <v>6.0209017878634317</v>
      </c>
      <c r="AF164" s="12">
        <f t="shared" si="54"/>
        <v>0.28192907248113291</v>
      </c>
      <c r="AG164" s="12"/>
      <c r="AH164" s="12"/>
      <c r="AK164" s="10">
        <f t="shared" si="55"/>
        <v>16815693</v>
      </c>
      <c r="AL164">
        <f t="shared" si="56"/>
        <v>0.10017487831158668</v>
      </c>
      <c r="AM164">
        <f t="shared" si="57"/>
        <v>3.3366629611993985E-2</v>
      </c>
      <c r="AN164">
        <f t="shared" si="58"/>
        <v>3.7714829831871931E-2</v>
      </c>
      <c r="AO164">
        <f t="shared" si="59"/>
        <v>1.0314531788847477E-2</v>
      </c>
      <c r="AP164">
        <f t="shared" si="60"/>
        <v>0.54122420051317544</v>
      </c>
      <c r="AQ164">
        <f t="shared" si="61"/>
        <v>4.0274997884416658E-2</v>
      </c>
      <c r="AR164">
        <f t="shared" si="62"/>
        <v>1.8931839443072612E-2</v>
      </c>
      <c r="AS164">
        <f t="shared" si="63"/>
        <v>5.4137524989306121E-3</v>
      </c>
      <c r="AT164">
        <f t="shared" si="64"/>
        <v>8.0602089964415979E-2</v>
      </c>
      <c r="AU164">
        <f t="shared" si="65"/>
        <v>1.2119690815002391E-2</v>
      </c>
      <c r="AV164">
        <f t="shared" si="66"/>
        <v>5.639553481381945E-3</v>
      </c>
      <c r="AW164">
        <f t="shared" si="67"/>
        <v>2.4542550818452739E-3</v>
      </c>
      <c r="AX164">
        <f t="shared" si="68"/>
        <v>1.599874593333739E-3</v>
      </c>
      <c r="AY164">
        <f t="shared" si="69"/>
        <v>4.6194944210744095E-4</v>
      </c>
      <c r="AZ164">
        <f t="shared" si="70"/>
        <v>9.5428121814545491E-2</v>
      </c>
      <c r="BA164">
        <f t="shared" si="71"/>
        <v>1.0593854205116613E-2</v>
      </c>
      <c r="BB164">
        <f t="shared" si="72"/>
        <v>3.6849507183557644E-3</v>
      </c>
    </row>
    <row r="165" spans="1:54" x14ac:dyDescent="0.2">
      <c r="A165">
        <v>376</v>
      </c>
      <c r="B165" s="8">
        <v>44839</v>
      </c>
      <c r="C165" s="9" t="s">
        <v>23</v>
      </c>
      <c r="D165">
        <v>22100007</v>
      </c>
      <c r="E165" s="10">
        <v>1632460</v>
      </c>
      <c r="F165" s="10">
        <v>529812</v>
      </c>
      <c r="G165" s="10">
        <v>628057</v>
      </c>
      <c r="H165" s="10">
        <v>154757</v>
      </c>
      <c r="I165" s="10">
        <v>8598510</v>
      </c>
      <c r="J165" s="11">
        <v>660721</v>
      </c>
      <c r="K165" s="10">
        <v>313626</v>
      </c>
      <c r="L165" s="10">
        <v>90158</v>
      </c>
      <c r="M165" t="s">
        <v>39</v>
      </c>
      <c r="N165" t="s">
        <v>39</v>
      </c>
      <c r="O165" t="s">
        <v>39</v>
      </c>
      <c r="P165" t="s">
        <v>39</v>
      </c>
      <c r="Q165" s="10">
        <v>1339710</v>
      </c>
      <c r="R165" s="10">
        <v>213510</v>
      </c>
      <c r="S165" s="10">
        <v>83201</v>
      </c>
      <c r="T165" s="10">
        <v>48909</v>
      </c>
      <c r="U165" s="10">
        <v>24488</v>
      </c>
      <c r="V165" s="10">
        <v>6355</v>
      </c>
      <c r="W165" s="10">
        <v>1592410</v>
      </c>
      <c r="X165" s="10">
        <v>185411</v>
      </c>
      <c r="Y165" s="10">
        <v>62279</v>
      </c>
      <c r="Z165" s="10"/>
      <c r="AA165" s="15">
        <f t="shared" si="49"/>
        <v>0.73151604862196051</v>
      </c>
      <c r="AB165" s="14">
        <f t="shared" si="50"/>
        <v>30.33120193255418</v>
      </c>
      <c r="AC165" s="14">
        <f t="shared" si="51"/>
        <v>-0.13577614151200729</v>
      </c>
      <c r="AD165" s="14">
        <f t="shared" si="52"/>
        <v>4.1286315916407773E-2</v>
      </c>
      <c r="AE165" s="14">
        <f t="shared" si="53"/>
        <v>6.1243199756973201</v>
      </c>
      <c r="AF165" s="12">
        <f t="shared" si="54"/>
        <v>0.29218276307951879</v>
      </c>
      <c r="AG165" s="12"/>
      <c r="AH165" s="12"/>
      <c r="AK165" s="10">
        <f t="shared" si="55"/>
        <v>16164374</v>
      </c>
      <c r="AL165">
        <f t="shared" si="56"/>
        <v>0.10099122923040509</v>
      </c>
      <c r="AM165">
        <f t="shared" si="57"/>
        <v>3.2776524472893288E-2</v>
      </c>
      <c r="AN165">
        <f t="shared" si="58"/>
        <v>3.8854396712177039E-2</v>
      </c>
      <c r="AO165">
        <f t="shared" si="59"/>
        <v>9.57395566323818E-3</v>
      </c>
      <c r="AP165">
        <f t="shared" si="60"/>
        <v>0.53194203499622073</v>
      </c>
      <c r="AQ165">
        <f t="shared" si="61"/>
        <v>4.0875136890547073E-2</v>
      </c>
      <c r="AR165">
        <f t="shared" si="62"/>
        <v>1.9402297917630464E-2</v>
      </c>
      <c r="AS165">
        <f t="shared" si="63"/>
        <v>5.577574485717789E-3</v>
      </c>
      <c r="AT165">
        <f t="shared" si="64"/>
        <v>8.2880413432651331E-2</v>
      </c>
      <c r="AU165">
        <f t="shared" si="65"/>
        <v>1.3208677304793864E-2</v>
      </c>
      <c r="AV165">
        <f t="shared" si="66"/>
        <v>5.1471835531645086E-3</v>
      </c>
      <c r="AW165">
        <f t="shared" si="67"/>
        <v>3.0257280609815142E-3</v>
      </c>
      <c r="AX165">
        <f t="shared" si="68"/>
        <v>1.5149364893437879E-3</v>
      </c>
      <c r="AY165">
        <f t="shared" si="69"/>
        <v>3.931485376421011E-4</v>
      </c>
      <c r="AZ165">
        <f t="shared" si="70"/>
        <v>9.8513558273274307E-2</v>
      </c>
      <c r="BA165">
        <f t="shared" si="71"/>
        <v>1.1470348310426374E-2</v>
      </c>
      <c r="BB165">
        <f t="shared" si="72"/>
        <v>3.8528556688925907E-3</v>
      </c>
    </row>
    <row r="166" spans="1:54" x14ac:dyDescent="0.2">
      <c r="A166">
        <v>377</v>
      </c>
      <c r="B166" s="8">
        <v>44839</v>
      </c>
      <c r="C166" s="9" t="s">
        <v>23</v>
      </c>
      <c r="D166">
        <v>22100013</v>
      </c>
      <c r="E166" s="10">
        <v>1702040</v>
      </c>
      <c r="F166" s="10">
        <v>564581</v>
      </c>
      <c r="G166" s="10">
        <v>649235</v>
      </c>
      <c r="H166" s="10">
        <v>173114</v>
      </c>
      <c r="I166" s="10">
        <v>9384570</v>
      </c>
      <c r="J166" s="11">
        <v>693273</v>
      </c>
      <c r="K166" s="10">
        <v>338547</v>
      </c>
      <c r="L166" s="10">
        <v>95208</v>
      </c>
      <c r="M166" t="s">
        <v>39</v>
      </c>
      <c r="N166" t="s">
        <v>39</v>
      </c>
      <c r="O166" t="s">
        <v>39</v>
      </c>
      <c r="P166" t="s">
        <v>39</v>
      </c>
      <c r="Q166" s="10">
        <v>1476750</v>
      </c>
      <c r="R166" s="10">
        <v>191952</v>
      </c>
      <c r="S166" s="10">
        <v>97443</v>
      </c>
      <c r="T166" s="10">
        <v>50071</v>
      </c>
      <c r="U166" s="10">
        <v>26001</v>
      </c>
      <c r="V166" s="10">
        <v>8138</v>
      </c>
      <c r="W166" s="10">
        <v>1700080</v>
      </c>
      <c r="X166" s="10">
        <v>196593</v>
      </c>
      <c r="Y166" s="10">
        <v>68668</v>
      </c>
      <c r="Z166" s="10"/>
      <c r="AA166" s="15">
        <f t="shared" si="49"/>
        <v>0.72859331517164427</v>
      </c>
      <c r="AB166" s="14">
        <f t="shared" si="50"/>
        <v>30.166944312646407</v>
      </c>
      <c r="AC166" s="14">
        <f t="shared" si="51"/>
        <v>-0.13751481771856849</v>
      </c>
      <c r="AD166" s="14">
        <f t="shared" si="52"/>
        <v>3.8536358377603268E-2</v>
      </c>
      <c r="AE166" s="14">
        <f t="shared" si="53"/>
        <v>5.8263572329696238</v>
      </c>
      <c r="AF166" s="12">
        <f t="shared" si="54"/>
        <v>0.28835263109641862</v>
      </c>
      <c r="AG166" s="12"/>
      <c r="AH166" s="12"/>
      <c r="AK166" s="10">
        <f t="shared" si="55"/>
        <v>17416264</v>
      </c>
      <c r="AL166">
        <f t="shared" si="56"/>
        <v>9.7727044100847343E-2</v>
      </c>
      <c r="AM166">
        <f t="shared" si="57"/>
        <v>3.2416883437228559E-2</v>
      </c>
      <c r="AN166">
        <f t="shared" si="58"/>
        <v>3.7277512559524821E-2</v>
      </c>
      <c r="AO166">
        <f t="shared" si="59"/>
        <v>9.9397896127435825E-3</v>
      </c>
      <c r="AP166">
        <f t="shared" si="60"/>
        <v>0.53883944340761025</v>
      </c>
      <c r="AQ166">
        <f t="shared" si="61"/>
        <v>3.9806068626428721E-2</v>
      </c>
      <c r="AR166">
        <f t="shared" si="62"/>
        <v>1.9438554675101388E-2</v>
      </c>
      <c r="AS166">
        <f t="shared" si="63"/>
        <v>5.466614424310518E-3</v>
      </c>
      <c r="AT166">
        <f t="shared" si="64"/>
        <v>8.4791434029709248E-2</v>
      </c>
      <c r="AU166">
        <f t="shared" si="65"/>
        <v>1.1021422275179108E-2</v>
      </c>
      <c r="AV166">
        <f t="shared" si="66"/>
        <v>5.5949427500639635E-3</v>
      </c>
      <c r="AW166">
        <f t="shared" si="67"/>
        <v>2.8749564200450796E-3</v>
      </c>
      <c r="AX166">
        <f t="shared" si="68"/>
        <v>1.4929148983961198E-3</v>
      </c>
      <c r="AY166">
        <f t="shared" si="69"/>
        <v>4.6726439149062047E-4</v>
      </c>
      <c r="AZ166">
        <f t="shared" si="70"/>
        <v>9.7614505613833141E-2</v>
      </c>
      <c r="BA166">
        <f t="shared" si="71"/>
        <v>1.1287897335502034E-2</v>
      </c>
      <c r="BB166">
        <f t="shared" si="72"/>
        <v>3.9427514419854912E-3</v>
      </c>
    </row>
    <row r="167" spans="1:54" x14ac:dyDescent="0.2">
      <c r="A167">
        <v>378</v>
      </c>
      <c r="B167" s="8">
        <v>44844</v>
      </c>
      <c r="C167" s="9" t="s">
        <v>23</v>
      </c>
      <c r="D167">
        <v>22100012</v>
      </c>
      <c r="E167" s="10">
        <v>1738130</v>
      </c>
      <c r="F167" s="10">
        <v>565645</v>
      </c>
      <c r="G167" s="10">
        <v>664531</v>
      </c>
      <c r="H167" s="10">
        <v>172925</v>
      </c>
      <c r="I167" s="10">
        <v>9170330</v>
      </c>
      <c r="J167" s="11">
        <v>692034</v>
      </c>
      <c r="K167" s="10">
        <v>334392</v>
      </c>
      <c r="L167" s="10">
        <v>98542</v>
      </c>
      <c r="M167" t="s">
        <v>39</v>
      </c>
      <c r="N167" t="s">
        <v>39</v>
      </c>
      <c r="O167" t="s">
        <v>39</v>
      </c>
      <c r="P167" t="s">
        <v>39</v>
      </c>
      <c r="Q167" s="10">
        <v>1407940</v>
      </c>
      <c r="R167" s="10">
        <v>231178</v>
      </c>
      <c r="S167" s="10">
        <v>94551</v>
      </c>
      <c r="T167" s="10">
        <v>49607</v>
      </c>
      <c r="U167" s="10">
        <v>25941</v>
      </c>
      <c r="V167" s="10">
        <v>7399</v>
      </c>
      <c r="W167" s="10">
        <v>1664840</v>
      </c>
      <c r="X167" s="10">
        <v>193569</v>
      </c>
      <c r="Y167" s="10">
        <v>63764</v>
      </c>
      <c r="Z167" s="10"/>
      <c r="AA167" s="15">
        <f t="shared" si="49"/>
        <v>0.7300197839280046</v>
      </c>
      <c r="AB167" s="14">
        <f t="shared" si="50"/>
        <v>30.247111856753861</v>
      </c>
      <c r="AC167" s="14">
        <f t="shared" si="51"/>
        <v>-0.13666537010647953</v>
      </c>
      <c r="AD167" s="14">
        <f t="shared" si="52"/>
        <v>3.7457707704439756E-2</v>
      </c>
      <c r="AE167" s="14">
        <f t="shared" si="53"/>
        <v>6.0693992889748465</v>
      </c>
      <c r="AF167" s="12">
        <f t="shared" si="54"/>
        <v>0.28951946437428594</v>
      </c>
      <c r="AG167" s="12"/>
      <c r="AH167" s="12"/>
      <c r="AK167" s="10">
        <f t="shared" si="55"/>
        <v>17175318</v>
      </c>
      <c r="AL167">
        <f t="shared" si="56"/>
        <v>0.10119929074966763</v>
      </c>
      <c r="AM167">
        <f t="shared" si="57"/>
        <v>3.2933596920883795E-2</v>
      </c>
      <c r="AN167">
        <f t="shared" si="58"/>
        <v>3.8691044905252991E-2</v>
      </c>
      <c r="AO167">
        <f t="shared" si="59"/>
        <v>1.0068226975477252E-2</v>
      </c>
      <c r="AP167">
        <f t="shared" si="60"/>
        <v>0.53392490316627617</v>
      </c>
      <c r="AQ167">
        <f t="shared" si="61"/>
        <v>4.0292354412302583E-2</v>
      </c>
      <c r="AR167">
        <f t="shared" si="62"/>
        <v>1.9469333842901775E-2</v>
      </c>
      <c r="AS167">
        <f t="shared" si="63"/>
        <v>5.7374192431255133E-3</v>
      </c>
      <c r="AT167">
        <f t="shared" si="64"/>
        <v>8.1974610309980864E-2</v>
      </c>
      <c r="AU167">
        <f t="shared" si="65"/>
        <v>1.3459896346606217E-2</v>
      </c>
      <c r="AV167">
        <f t="shared" si="66"/>
        <v>5.5050509108477644E-3</v>
      </c>
      <c r="AW167">
        <f t="shared" si="67"/>
        <v>2.8882725781263557E-3</v>
      </c>
      <c r="AX167">
        <f t="shared" si="68"/>
        <v>1.5103650482628619E-3</v>
      </c>
      <c r="AY167">
        <f t="shared" si="69"/>
        <v>4.3079260599425292E-4</v>
      </c>
      <c r="AZ167">
        <f t="shared" si="70"/>
        <v>9.6932120849232598E-2</v>
      </c>
      <c r="BA167">
        <f t="shared" si="71"/>
        <v>1.1270184342438375E-2</v>
      </c>
      <c r="BB167">
        <f t="shared" si="72"/>
        <v>3.7125367926229952E-3</v>
      </c>
    </row>
    <row r="168" spans="1:54" x14ac:dyDescent="0.2">
      <c r="A168">
        <v>381</v>
      </c>
      <c r="B168" s="8">
        <v>44844</v>
      </c>
      <c r="C168" s="9" t="s">
        <v>23</v>
      </c>
      <c r="D168">
        <v>22100015</v>
      </c>
      <c r="E168" s="10">
        <v>1627170</v>
      </c>
      <c r="F168" s="10">
        <v>516522</v>
      </c>
      <c r="G168" s="10">
        <v>591493</v>
      </c>
      <c r="H168" s="10">
        <v>159145</v>
      </c>
      <c r="I168" s="10">
        <v>8602312</v>
      </c>
      <c r="J168" s="11">
        <v>641550</v>
      </c>
      <c r="K168" s="10">
        <v>301670</v>
      </c>
      <c r="L168" s="10">
        <v>89515</v>
      </c>
      <c r="M168" t="s">
        <v>39</v>
      </c>
      <c r="N168" t="s">
        <v>39</v>
      </c>
      <c r="O168" t="s">
        <v>39</v>
      </c>
      <c r="P168" t="s">
        <v>39</v>
      </c>
      <c r="Q168" s="10">
        <v>1270260</v>
      </c>
      <c r="R168" s="10">
        <v>224698</v>
      </c>
      <c r="S168" s="10">
        <v>90119</v>
      </c>
      <c r="T168" s="10">
        <v>48080</v>
      </c>
      <c r="U168" s="10">
        <v>27231</v>
      </c>
      <c r="V168" s="10">
        <v>7053</v>
      </c>
      <c r="W168" s="10">
        <v>1501920</v>
      </c>
      <c r="X168" s="10">
        <v>174104</v>
      </c>
      <c r="Y168" s="10">
        <v>59638</v>
      </c>
      <c r="Z168" s="10"/>
      <c r="AA168" s="15">
        <f t="shared" si="49"/>
        <v>0.72938686337893133</v>
      </c>
      <c r="AB168" s="14">
        <f t="shared" si="50"/>
        <v>30.211541721895941</v>
      </c>
      <c r="AC168" s="14">
        <f t="shared" si="51"/>
        <v>-0.13704206281195105</v>
      </c>
      <c r="AD168" s="14">
        <f t="shared" si="52"/>
        <v>4.0866430789944973E-2</v>
      </c>
      <c r="AE168" s="14">
        <f t="shared" si="53"/>
        <v>6.0931805282044991</v>
      </c>
      <c r="AF168" s="12">
        <f t="shared" si="54"/>
        <v>0.28256522419023594</v>
      </c>
      <c r="AG168" s="12"/>
      <c r="AH168" s="12"/>
      <c r="AK168" s="10">
        <f t="shared" si="55"/>
        <v>15932480</v>
      </c>
      <c r="AL168">
        <f t="shared" si="56"/>
        <v>0.10212910984353973</v>
      </c>
      <c r="AM168">
        <f t="shared" si="57"/>
        <v>3.2419435015766537E-2</v>
      </c>
      <c r="AN168">
        <f t="shared" si="58"/>
        <v>3.7124979915242322E-2</v>
      </c>
      <c r="AO168">
        <f t="shared" si="59"/>
        <v>9.9887148767800124E-3</v>
      </c>
      <c r="AP168">
        <f t="shared" si="60"/>
        <v>0.53992297495430719</v>
      </c>
      <c r="AQ168">
        <f t="shared" si="61"/>
        <v>4.0266800899797145E-2</v>
      </c>
      <c r="AR168">
        <f t="shared" si="62"/>
        <v>1.8934277651690132E-2</v>
      </c>
      <c r="AS168">
        <f t="shared" si="63"/>
        <v>5.6183971359135554E-3</v>
      </c>
      <c r="AT168">
        <f t="shared" si="64"/>
        <v>7.9727700897788661E-2</v>
      </c>
      <c r="AU168">
        <f t="shared" si="65"/>
        <v>1.4103140251862861E-2</v>
      </c>
      <c r="AV168">
        <f t="shared" si="66"/>
        <v>5.6563071160296453E-3</v>
      </c>
      <c r="AW168">
        <f t="shared" si="67"/>
        <v>3.0177348410291428E-3</v>
      </c>
      <c r="AX168">
        <f t="shared" si="68"/>
        <v>1.7091501134788808E-3</v>
      </c>
      <c r="AY168">
        <f t="shared" si="69"/>
        <v>4.4268061218341403E-4</v>
      </c>
      <c r="AZ168">
        <f t="shared" si="70"/>
        <v>9.4267810158870438E-2</v>
      </c>
      <c r="BA168">
        <f t="shared" si="71"/>
        <v>1.0927614533330656E-2</v>
      </c>
      <c r="BB168">
        <f t="shared" si="72"/>
        <v>3.7431711823896845E-3</v>
      </c>
    </row>
    <row r="169" spans="1:54" x14ac:dyDescent="0.2">
      <c r="A169">
        <v>395</v>
      </c>
      <c r="B169" s="8">
        <v>44860</v>
      </c>
      <c r="C169" s="9" t="s">
        <v>23</v>
      </c>
      <c r="D169">
        <v>22100116</v>
      </c>
      <c r="E169" s="10">
        <v>1708730</v>
      </c>
      <c r="F169" s="10">
        <v>527945</v>
      </c>
      <c r="G169" s="10">
        <v>593368</v>
      </c>
      <c r="H169" s="10">
        <v>153887</v>
      </c>
      <c r="I169" s="10">
        <v>8289520</v>
      </c>
      <c r="J169" s="11">
        <v>649365</v>
      </c>
      <c r="K169" s="10">
        <v>303716</v>
      </c>
      <c r="L169" s="10">
        <v>86644</v>
      </c>
      <c r="M169" t="s">
        <v>39</v>
      </c>
      <c r="N169" t="s">
        <v>39</v>
      </c>
      <c r="O169" t="s">
        <v>39</v>
      </c>
      <c r="P169" t="s">
        <v>39</v>
      </c>
      <c r="Q169" s="10">
        <v>1298760</v>
      </c>
      <c r="R169" s="10">
        <v>146112</v>
      </c>
      <c r="S169" s="10">
        <v>86760</v>
      </c>
      <c r="T169" s="10">
        <v>44085</v>
      </c>
      <c r="U169" s="10">
        <v>27213</v>
      </c>
      <c r="V169" s="10">
        <v>7468</v>
      </c>
      <c r="W169" s="10">
        <v>1461380</v>
      </c>
      <c r="X169" s="10">
        <v>165632</v>
      </c>
      <c r="Y169" s="10">
        <v>56188</v>
      </c>
      <c r="Z169" s="10"/>
      <c r="AA169" s="15">
        <f t="shared" si="49"/>
        <v>0.72568086814422994</v>
      </c>
      <c r="AB169" s="14">
        <f t="shared" si="50"/>
        <v>30.003264789705725</v>
      </c>
      <c r="AC169" s="14">
        <f t="shared" si="51"/>
        <v>-0.13925432651046002</v>
      </c>
      <c r="AD169" s="14">
        <f t="shared" si="52"/>
        <v>3.9499952919354361E-2</v>
      </c>
      <c r="AE169" s="14">
        <f t="shared" si="53"/>
        <v>5.5597205125574174</v>
      </c>
      <c r="AF169" s="12">
        <f t="shared" si="54"/>
        <v>0.28453085119347854</v>
      </c>
      <c r="AG169" s="12"/>
      <c r="AH169" s="12"/>
      <c r="AI169" t="s">
        <v>20</v>
      </c>
      <c r="AK169" s="10">
        <f t="shared" si="55"/>
        <v>15606773</v>
      </c>
      <c r="AL169">
        <f t="shared" si="56"/>
        <v>0.10948643899670996</v>
      </c>
      <c r="AM169">
        <f t="shared" si="57"/>
        <v>3.3827941240639564E-2</v>
      </c>
      <c r="AN169">
        <f t="shared" si="58"/>
        <v>3.8019903281735434E-2</v>
      </c>
      <c r="AO169">
        <f t="shared" si="59"/>
        <v>9.8602702813707869E-3</v>
      </c>
      <c r="AP169">
        <f t="shared" si="60"/>
        <v>0.53114888004073613</v>
      </c>
      <c r="AQ169">
        <f t="shared" si="61"/>
        <v>4.1607896776611024E-2</v>
      </c>
      <c r="AR169">
        <f t="shared" si="62"/>
        <v>1.9460525247596026E-2</v>
      </c>
      <c r="AS169">
        <f t="shared" si="63"/>
        <v>5.551692204403819E-3</v>
      </c>
      <c r="AT169">
        <f t="shared" si="64"/>
        <v>8.3217715795571578E-2</v>
      </c>
      <c r="AU169">
        <f t="shared" si="65"/>
        <v>9.3620891391192791E-3</v>
      </c>
      <c r="AV169">
        <f t="shared" si="66"/>
        <v>5.5591248748219765E-3</v>
      </c>
      <c r="AW169">
        <f t="shared" si="67"/>
        <v>2.8247351326247906E-3</v>
      </c>
      <c r="AX169">
        <f t="shared" si="68"/>
        <v>1.7436660352527712E-3</v>
      </c>
      <c r="AY169">
        <f t="shared" si="69"/>
        <v>4.7851019554138449E-4</v>
      </c>
      <c r="AZ169">
        <f t="shared" si="70"/>
        <v>9.3637550824888657E-2</v>
      </c>
      <c r="BA169">
        <f t="shared" si="71"/>
        <v>1.061282816120924E-2</v>
      </c>
      <c r="BB169">
        <f t="shared" si="72"/>
        <v>3.6002317711675566E-3</v>
      </c>
    </row>
    <row r="170" spans="1:54" x14ac:dyDescent="0.2">
      <c r="A170">
        <v>396</v>
      </c>
      <c r="B170" s="8">
        <v>44860</v>
      </c>
      <c r="C170" s="9" t="s">
        <v>23</v>
      </c>
      <c r="D170">
        <v>22100117</v>
      </c>
      <c r="E170" s="10">
        <v>1626040</v>
      </c>
      <c r="F170" s="10">
        <v>505558</v>
      </c>
      <c r="G170" s="10">
        <v>562511</v>
      </c>
      <c r="H170" s="10">
        <v>150798</v>
      </c>
      <c r="I170" s="10">
        <v>7749230</v>
      </c>
      <c r="J170" s="11">
        <v>602844</v>
      </c>
      <c r="K170" s="10">
        <v>299797</v>
      </c>
      <c r="L170" s="10">
        <v>86363</v>
      </c>
      <c r="M170" t="s">
        <v>39</v>
      </c>
      <c r="N170" t="s">
        <v>39</v>
      </c>
      <c r="O170" t="s">
        <v>39</v>
      </c>
      <c r="P170" t="s">
        <v>39</v>
      </c>
      <c r="Q170" s="10">
        <v>1247710</v>
      </c>
      <c r="R170" s="10">
        <v>188218</v>
      </c>
      <c r="S170" s="10">
        <v>87361</v>
      </c>
      <c r="T170" s="10">
        <v>37559</v>
      </c>
      <c r="U170" s="10">
        <v>21867</v>
      </c>
      <c r="V170" s="10">
        <v>6040</v>
      </c>
      <c r="W170" s="10">
        <v>1406460</v>
      </c>
      <c r="X170" s="10">
        <v>160812</v>
      </c>
      <c r="Y170" s="10">
        <v>58000</v>
      </c>
      <c r="Z170" s="10"/>
      <c r="AA170" s="15">
        <f t="shared" si="49"/>
        <v>0.72248177674724479</v>
      </c>
      <c r="AB170" s="14">
        <f t="shared" si="50"/>
        <v>29.823475853195156</v>
      </c>
      <c r="AC170" s="14">
        <f t="shared" si="51"/>
        <v>-0.14117310270002942</v>
      </c>
      <c r="AD170" s="14">
        <f t="shared" si="52"/>
        <v>3.3350059050978528E-2</v>
      </c>
      <c r="AE170" s="14">
        <f t="shared" si="53"/>
        <v>5.6495764220025233</v>
      </c>
      <c r="AF170" s="12">
        <f t="shared" si="54"/>
        <v>0.29409849607088062</v>
      </c>
      <c r="AG170" s="12"/>
      <c r="AH170" s="12"/>
      <c r="AI170" t="s">
        <v>20</v>
      </c>
      <c r="AK170" s="10">
        <f t="shared" si="55"/>
        <v>14797168</v>
      </c>
      <c r="AL170">
        <f t="shared" si="56"/>
        <v>0.10988859489869954</v>
      </c>
      <c r="AM170">
        <f t="shared" si="57"/>
        <v>3.4165862008189676E-2</v>
      </c>
      <c r="AN170">
        <f t="shared" si="58"/>
        <v>3.8014774178410357E-2</v>
      </c>
      <c r="AO170">
        <f t="shared" si="59"/>
        <v>1.0191004116463367E-2</v>
      </c>
      <c r="AP170">
        <f t="shared" si="60"/>
        <v>0.52369683171806924</v>
      </c>
      <c r="AQ170">
        <f t="shared" si="61"/>
        <v>4.0740498452136245E-2</v>
      </c>
      <c r="AR170">
        <f t="shared" si="62"/>
        <v>2.0260430914888578E-2</v>
      </c>
      <c r="AS170">
        <f t="shared" si="63"/>
        <v>5.8364546513224695E-3</v>
      </c>
      <c r="AT170">
        <f t="shared" si="64"/>
        <v>8.4320864641125925E-2</v>
      </c>
      <c r="AU170">
        <f t="shared" si="65"/>
        <v>1.2719866396056326E-2</v>
      </c>
      <c r="AV170">
        <f t="shared" si="66"/>
        <v>5.9038999895115064E-3</v>
      </c>
      <c r="AW170">
        <f t="shared" si="67"/>
        <v>2.5382559689800101E-3</v>
      </c>
      <c r="AX170">
        <f t="shared" si="68"/>
        <v>1.4777827757311399E-3</v>
      </c>
      <c r="AY170">
        <f t="shared" si="69"/>
        <v>4.0818621509196897E-4</v>
      </c>
      <c r="AZ170">
        <f t="shared" si="70"/>
        <v>9.5049268887127586E-2</v>
      </c>
      <c r="BA170">
        <f t="shared" si="71"/>
        <v>1.0867755235326111E-2</v>
      </c>
      <c r="BB170">
        <f t="shared" si="72"/>
        <v>3.9196689528699005E-3</v>
      </c>
    </row>
    <row r="171" spans="1:54" x14ac:dyDescent="0.2">
      <c r="A171">
        <v>397</v>
      </c>
      <c r="B171" s="8">
        <v>44860</v>
      </c>
      <c r="C171" s="9" t="s">
        <v>23</v>
      </c>
      <c r="D171">
        <v>22100118</v>
      </c>
      <c r="E171" s="10">
        <v>1611800</v>
      </c>
      <c r="F171" s="10">
        <v>519753</v>
      </c>
      <c r="G171" s="10">
        <v>580217</v>
      </c>
      <c r="H171" s="10">
        <v>150229</v>
      </c>
      <c r="I171" s="10">
        <v>7946070</v>
      </c>
      <c r="J171" s="11">
        <v>620416</v>
      </c>
      <c r="K171" s="10">
        <v>306634</v>
      </c>
      <c r="L171" s="10">
        <v>81483</v>
      </c>
      <c r="M171" t="s">
        <v>39</v>
      </c>
      <c r="N171" t="s">
        <v>39</v>
      </c>
      <c r="O171" t="s">
        <v>39</v>
      </c>
      <c r="P171" t="s">
        <v>39</v>
      </c>
      <c r="Q171" s="10">
        <v>1284300</v>
      </c>
      <c r="R171" s="10">
        <v>203754</v>
      </c>
      <c r="S171" s="10">
        <v>91027</v>
      </c>
      <c r="T171" s="10">
        <v>45942</v>
      </c>
      <c r="U171" s="10">
        <v>25109</v>
      </c>
      <c r="V171" s="10">
        <v>5801</v>
      </c>
      <c r="W171" s="10">
        <v>1487900</v>
      </c>
      <c r="X171" s="10">
        <v>170489</v>
      </c>
      <c r="Y171" s="10">
        <v>58389</v>
      </c>
      <c r="Z171" s="10"/>
      <c r="AA171" s="15">
        <f t="shared" si="49"/>
        <v>0.72214859818829635</v>
      </c>
      <c r="AB171" s="14">
        <f t="shared" si="50"/>
        <v>29.804751218182254</v>
      </c>
      <c r="AC171" s="14">
        <f t="shared" si="51"/>
        <v>-0.14137342745398149</v>
      </c>
      <c r="AD171" s="14">
        <f t="shared" si="52"/>
        <v>3.3631837883008213E-2</v>
      </c>
      <c r="AE171" s="14">
        <f t="shared" si="53"/>
        <v>5.8767626331222811</v>
      </c>
      <c r="AF171" s="12">
        <f t="shared" si="54"/>
        <v>0.29743846694749426</v>
      </c>
      <c r="AG171" s="12"/>
      <c r="AH171" s="12"/>
      <c r="AI171" t="s">
        <v>20</v>
      </c>
      <c r="AK171" s="10">
        <f t="shared" si="55"/>
        <v>15189313</v>
      </c>
      <c r="AL171">
        <f t="shared" si="56"/>
        <v>0.10611408165728101</v>
      </c>
      <c r="AM171">
        <f t="shared" si="57"/>
        <v>3.4218334956952957E-2</v>
      </c>
      <c r="AN171">
        <f t="shared" si="58"/>
        <v>3.8199028487990207E-2</v>
      </c>
      <c r="AO171">
        <f t="shared" si="59"/>
        <v>9.8904407329021404E-3</v>
      </c>
      <c r="AP171">
        <f t="shared" si="60"/>
        <v>0.52313557565111735</v>
      </c>
      <c r="AQ171">
        <f t="shared" si="61"/>
        <v>4.0845560296242499E-2</v>
      </c>
      <c r="AR171">
        <f t="shared" si="62"/>
        <v>2.0187483133700647E-2</v>
      </c>
      <c r="AS171">
        <f t="shared" si="63"/>
        <v>5.3644954185880561E-3</v>
      </c>
      <c r="AT171">
        <f t="shared" si="64"/>
        <v>8.4552869507659764E-2</v>
      </c>
      <c r="AU171">
        <f t="shared" si="65"/>
        <v>1.3414299909416574E-2</v>
      </c>
      <c r="AV171">
        <f t="shared" si="66"/>
        <v>5.9928319338735068E-3</v>
      </c>
      <c r="AW171">
        <f t="shared" si="67"/>
        <v>3.0246265910775557E-3</v>
      </c>
      <c r="AX171">
        <f t="shared" si="68"/>
        <v>1.6530701553124885E-3</v>
      </c>
      <c r="AY171">
        <f t="shared" si="69"/>
        <v>3.8191325703802406E-4</v>
      </c>
      <c r="AZ171">
        <f t="shared" si="70"/>
        <v>9.795703070968384E-2</v>
      </c>
      <c r="BA171">
        <f t="shared" si="71"/>
        <v>1.1224273276875656E-2</v>
      </c>
      <c r="BB171">
        <f t="shared" si="72"/>
        <v>3.844084324287741E-3</v>
      </c>
    </row>
    <row r="172" spans="1:54" x14ac:dyDescent="0.2">
      <c r="A172">
        <v>412</v>
      </c>
      <c r="B172" s="8">
        <v>44887</v>
      </c>
      <c r="C172" s="9" t="s">
        <v>23</v>
      </c>
      <c r="D172">
        <v>22110081</v>
      </c>
      <c r="E172" s="10">
        <v>711863</v>
      </c>
      <c r="F172" s="10">
        <v>223610</v>
      </c>
      <c r="G172" s="10">
        <v>263873</v>
      </c>
      <c r="H172" s="10">
        <v>66550</v>
      </c>
      <c r="I172" s="10">
        <v>3497630</v>
      </c>
      <c r="J172" s="11">
        <v>265709</v>
      </c>
      <c r="K172" s="10">
        <v>123737</v>
      </c>
      <c r="L172" s="10">
        <v>34944</v>
      </c>
      <c r="M172" t="s">
        <v>39</v>
      </c>
      <c r="N172" t="s">
        <v>39</v>
      </c>
      <c r="O172" t="s">
        <v>39</v>
      </c>
      <c r="P172" t="s">
        <v>39</v>
      </c>
      <c r="Q172" s="10">
        <v>505584</v>
      </c>
      <c r="R172" s="10">
        <v>82459</v>
      </c>
      <c r="S172" s="10">
        <v>39024</v>
      </c>
      <c r="T172" s="10">
        <v>15523</v>
      </c>
      <c r="U172" s="10">
        <v>10402</v>
      </c>
      <c r="V172" s="10">
        <v>4804</v>
      </c>
      <c r="W172" s="10">
        <v>593084</v>
      </c>
      <c r="X172" s="10">
        <v>71258</v>
      </c>
      <c r="Y172" s="10">
        <v>22654</v>
      </c>
      <c r="Z172" s="10"/>
      <c r="AA172" s="15">
        <f t="shared" si="49"/>
        <v>0.72721905184802049</v>
      </c>
      <c r="AB172" s="14">
        <f t="shared" si="50"/>
        <v>30.08971071385875</v>
      </c>
      <c r="AC172" s="14">
        <f t="shared" si="51"/>
        <v>-0.1383347518926884</v>
      </c>
      <c r="AD172" s="14">
        <f t="shared" si="52"/>
        <v>3.1806801631651047E-2</v>
      </c>
      <c r="AE172" s="14">
        <f t="shared" si="53"/>
        <v>6.0438832024253184</v>
      </c>
      <c r="AF172" s="12">
        <f t="shared" si="54"/>
        <v>0.2769664438076519</v>
      </c>
      <c r="AG172" s="12"/>
      <c r="AH172" s="12"/>
      <c r="AK172" s="10">
        <f t="shared" si="55"/>
        <v>6532708</v>
      </c>
      <c r="AL172">
        <f t="shared" si="56"/>
        <v>0.10896905234398965</v>
      </c>
      <c r="AM172">
        <f t="shared" si="57"/>
        <v>3.4229296640841747E-2</v>
      </c>
      <c r="AN172">
        <f t="shared" si="58"/>
        <v>4.0392590637756957E-2</v>
      </c>
      <c r="AO172">
        <f t="shared" si="59"/>
        <v>1.0187199550324306E-2</v>
      </c>
      <c r="AP172">
        <f t="shared" si="60"/>
        <v>0.53540277630654853</v>
      </c>
      <c r="AQ172">
        <f t="shared" si="61"/>
        <v>4.0673637946162605E-2</v>
      </c>
      <c r="AR172">
        <f t="shared" si="62"/>
        <v>1.8941149673305464E-2</v>
      </c>
      <c r="AS172">
        <f t="shared" si="63"/>
        <v>5.34908341226946E-3</v>
      </c>
      <c r="AT172">
        <f t="shared" si="64"/>
        <v>7.7392713710761299E-2</v>
      </c>
      <c r="AU172">
        <f t="shared" si="65"/>
        <v>1.2622483662211751E-2</v>
      </c>
      <c r="AV172">
        <f t="shared" si="66"/>
        <v>5.9736329865042181E-3</v>
      </c>
      <c r="AW172">
        <f t="shared" si="67"/>
        <v>2.3761968237368024E-3</v>
      </c>
      <c r="AX172">
        <f t="shared" si="68"/>
        <v>1.5922952625465579E-3</v>
      </c>
      <c r="AY172">
        <f t="shared" si="69"/>
        <v>7.353765084862204E-4</v>
      </c>
      <c r="AZ172">
        <f t="shared" si="70"/>
        <v>9.0786852864080253E-2</v>
      </c>
      <c r="BA172">
        <f t="shared" si="71"/>
        <v>1.0907880774710886E-2</v>
      </c>
      <c r="BB172">
        <f t="shared" si="72"/>
        <v>3.4677808957632884E-3</v>
      </c>
    </row>
    <row r="173" spans="1:54" x14ac:dyDescent="0.2">
      <c r="A173">
        <v>414</v>
      </c>
      <c r="B173" s="8">
        <v>44895</v>
      </c>
      <c r="C173" s="9" t="s">
        <v>23</v>
      </c>
      <c r="D173">
        <v>22110135</v>
      </c>
      <c r="E173" s="10">
        <v>864922</v>
      </c>
      <c r="F173" s="10">
        <v>277949</v>
      </c>
      <c r="G173" s="10">
        <v>322535</v>
      </c>
      <c r="H173" s="10">
        <v>80263</v>
      </c>
      <c r="I173" s="10">
        <v>4248280</v>
      </c>
      <c r="J173" s="11">
        <v>322972</v>
      </c>
      <c r="K173" s="10">
        <v>159182</v>
      </c>
      <c r="L173" s="10">
        <v>46747</v>
      </c>
      <c r="M173" t="s">
        <v>39</v>
      </c>
      <c r="N173" t="s">
        <v>39</v>
      </c>
      <c r="O173" t="s">
        <v>39</v>
      </c>
      <c r="P173" t="s">
        <v>39</v>
      </c>
      <c r="Q173" s="10">
        <v>656147</v>
      </c>
      <c r="R173" s="10">
        <v>116288</v>
      </c>
      <c r="S173" s="10">
        <v>49490</v>
      </c>
      <c r="T173" s="10">
        <v>23762</v>
      </c>
      <c r="U173" s="10">
        <v>13048</v>
      </c>
      <c r="V173" s="10">
        <v>4095</v>
      </c>
      <c r="W173" s="10">
        <v>784775</v>
      </c>
      <c r="X173" s="10">
        <v>94793</v>
      </c>
      <c r="Y173" s="10">
        <v>33759</v>
      </c>
      <c r="Z173" s="10"/>
      <c r="AA173" s="15">
        <f t="shared" si="49"/>
        <v>0.72308086227320589</v>
      </c>
      <c r="AB173" s="14">
        <f t="shared" si="50"/>
        <v>29.857144459754174</v>
      </c>
      <c r="AC173" s="14">
        <f t="shared" si="51"/>
        <v>-0.14081313275340041</v>
      </c>
      <c r="AD173" s="14">
        <f t="shared" si="52"/>
        <v>2.7813276381756645E-2</v>
      </c>
      <c r="AE173" s="14">
        <f t="shared" si="53"/>
        <v>6.2973318110314089</v>
      </c>
      <c r="AF173" s="12">
        <f t="shared" si="54"/>
        <v>0.29329830444359312</v>
      </c>
      <c r="AG173" s="12"/>
      <c r="AH173" s="12"/>
      <c r="AK173" s="10">
        <f t="shared" si="55"/>
        <v>8099007</v>
      </c>
      <c r="AL173">
        <f t="shared" si="56"/>
        <v>0.10679358592973189</v>
      </c>
      <c r="AM173">
        <f t="shared" si="57"/>
        <v>3.431889860077908E-2</v>
      </c>
      <c r="AN173">
        <f t="shared" si="58"/>
        <v>3.9824017932074886E-2</v>
      </c>
      <c r="AO173">
        <f t="shared" si="59"/>
        <v>9.9102272661327501E-3</v>
      </c>
      <c r="AP173">
        <f t="shared" si="60"/>
        <v>0.52454331747089489</v>
      </c>
      <c r="AQ173">
        <f t="shared" si="61"/>
        <v>3.98779751641158E-2</v>
      </c>
      <c r="AR173">
        <f t="shared" si="62"/>
        <v>1.9654508262556138E-2</v>
      </c>
      <c r="AS173">
        <f t="shared" si="63"/>
        <v>5.7719421652555674E-3</v>
      </c>
      <c r="AT173">
        <f t="shared" si="64"/>
        <v>8.1015734398056455E-2</v>
      </c>
      <c r="AU173">
        <f t="shared" si="65"/>
        <v>1.4358303431519445E-2</v>
      </c>
      <c r="AV173">
        <f t="shared" si="66"/>
        <v>6.110625660651979E-3</v>
      </c>
      <c r="AW173">
        <f t="shared" si="67"/>
        <v>2.9339399262156458E-3</v>
      </c>
      <c r="AX173">
        <f t="shared" si="68"/>
        <v>1.6110617017617097E-3</v>
      </c>
      <c r="AY173">
        <f t="shared" si="69"/>
        <v>5.0561754052070825E-4</v>
      </c>
      <c r="AZ173">
        <f t="shared" si="70"/>
        <v>9.6897681407115716E-2</v>
      </c>
      <c r="BA173">
        <f t="shared" si="71"/>
        <v>1.1704274363511477E-2</v>
      </c>
      <c r="BB173">
        <f t="shared" si="72"/>
        <v>4.1682887791058831E-3</v>
      </c>
    </row>
    <row r="174" spans="1:54" x14ac:dyDescent="0.2">
      <c r="A174">
        <v>416</v>
      </c>
      <c r="B174" s="8">
        <v>44900</v>
      </c>
      <c r="C174" s="9" t="s">
        <v>23</v>
      </c>
      <c r="D174">
        <v>22110164</v>
      </c>
      <c r="E174" s="10">
        <v>850725</v>
      </c>
      <c r="F174" s="10">
        <v>275550</v>
      </c>
      <c r="G174" s="10">
        <v>316419</v>
      </c>
      <c r="H174" s="10">
        <v>81475</v>
      </c>
      <c r="I174" s="10">
        <v>4215510</v>
      </c>
      <c r="J174" s="11">
        <v>336237</v>
      </c>
      <c r="K174" s="10">
        <v>161116</v>
      </c>
      <c r="L174" s="10">
        <v>43987</v>
      </c>
      <c r="M174" t="s">
        <v>39</v>
      </c>
      <c r="N174" t="s">
        <v>39</v>
      </c>
      <c r="O174" t="s">
        <v>39</v>
      </c>
      <c r="P174" t="s">
        <v>39</v>
      </c>
      <c r="Q174" s="10">
        <v>646921</v>
      </c>
      <c r="R174" s="10">
        <v>104922</v>
      </c>
      <c r="S174" s="10">
        <v>44190</v>
      </c>
      <c r="T174" s="10">
        <v>25098</v>
      </c>
      <c r="U174" s="10">
        <v>13261</v>
      </c>
      <c r="V174" s="10">
        <v>5176</v>
      </c>
      <c r="W174" s="10">
        <v>765412</v>
      </c>
      <c r="X174" s="10">
        <v>90322</v>
      </c>
      <c r="Y174" s="10">
        <v>31747</v>
      </c>
      <c r="Z174" s="10"/>
      <c r="AA174" s="15">
        <f t="shared" si="49"/>
        <v>0.72709202213372337</v>
      </c>
      <c r="AB174" s="14">
        <f t="shared" si="50"/>
        <v>30.082571643915252</v>
      </c>
      <c r="AC174" s="14">
        <f t="shared" si="51"/>
        <v>-0.13841062053604025</v>
      </c>
      <c r="AD174" s="14">
        <f t="shared" si="52"/>
        <v>3.7472075368302146E-2</v>
      </c>
      <c r="AE174" s="14">
        <f t="shared" si="53"/>
        <v>6.1442221108898263</v>
      </c>
      <c r="AF174" s="12">
        <f t="shared" si="54"/>
        <v>0.29006336954610645</v>
      </c>
      <c r="AG174" s="12"/>
      <c r="AH174" s="12"/>
      <c r="AK174" s="10">
        <f t="shared" si="55"/>
        <v>8008068</v>
      </c>
      <c r="AL174">
        <f t="shared" si="56"/>
        <v>0.1062334885268207</v>
      </c>
      <c r="AM174">
        <f t="shared" si="57"/>
        <v>3.4409048474613353E-2</v>
      </c>
      <c r="AN174">
        <f t="shared" si="58"/>
        <v>3.9512526616906851E-2</v>
      </c>
      <c r="AO174">
        <f t="shared" si="59"/>
        <v>1.017411440562193E-2</v>
      </c>
      <c r="AP174">
        <f t="shared" si="60"/>
        <v>0.52640786766545944</v>
      </c>
      <c r="AQ174">
        <f t="shared" si="61"/>
        <v>4.1987280827285679E-2</v>
      </c>
      <c r="AR174">
        <f t="shared" si="62"/>
        <v>2.0119209776939956E-2</v>
      </c>
      <c r="AS174">
        <f t="shared" si="63"/>
        <v>5.4928354754230357E-3</v>
      </c>
      <c r="AT174">
        <f t="shared" si="64"/>
        <v>8.078365468425093E-2</v>
      </c>
      <c r="AU174">
        <f t="shared" si="65"/>
        <v>1.3102036596092841E-2</v>
      </c>
      <c r="AV174">
        <f t="shared" si="66"/>
        <v>5.5181849105177426E-3</v>
      </c>
      <c r="AW174">
        <f t="shared" si="67"/>
        <v>3.1340892709702264E-3</v>
      </c>
      <c r="AX174">
        <f t="shared" si="68"/>
        <v>1.6559549694133465E-3</v>
      </c>
      <c r="AY174">
        <f t="shared" si="69"/>
        <v>6.4634815788277525E-4</v>
      </c>
      <c r="AZ174">
        <f t="shared" si="70"/>
        <v>9.5580107461624958E-2</v>
      </c>
      <c r="BA174">
        <f t="shared" si="71"/>
        <v>1.1278875254306032E-2</v>
      </c>
      <c r="BB174">
        <f t="shared" si="72"/>
        <v>3.9643769258702602E-3</v>
      </c>
    </row>
    <row r="175" spans="1:54" x14ac:dyDescent="0.2">
      <c r="A175">
        <v>417</v>
      </c>
      <c r="B175" s="8">
        <v>44901</v>
      </c>
      <c r="C175" s="9" t="s">
        <v>23</v>
      </c>
      <c r="D175">
        <v>22120003</v>
      </c>
      <c r="E175" s="10">
        <v>2765720</v>
      </c>
      <c r="F175" s="10">
        <v>899376</v>
      </c>
      <c r="G175" s="10">
        <v>1020380</v>
      </c>
      <c r="H175" s="10">
        <v>273724</v>
      </c>
      <c r="I175" s="10">
        <v>14408200</v>
      </c>
      <c r="J175" s="11">
        <v>1122070</v>
      </c>
      <c r="K175" s="10">
        <v>489633</v>
      </c>
      <c r="L175" s="10">
        <v>143407</v>
      </c>
      <c r="M175" t="s">
        <v>39</v>
      </c>
      <c r="N175" t="s">
        <v>39</v>
      </c>
      <c r="O175" t="s">
        <v>39</v>
      </c>
      <c r="P175" t="s">
        <v>39</v>
      </c>
      <c r="Q175" s="10">
        <v>2138660</v>
      </c>
      <c r="R175" s="10">
        <v>295642</v>
      </c>
      <c r="S175" s="10">
        <v>143253</v>
      </c>
      <c r="T175" s="10">
        <v>69467</v>
      </c>
      <c r="U175" s="10">
        <v>44845</v>
      </c>
      <c r="V175" s="10">
        <v>10152</v>
      </c>
      <c r="W175" s="10">
        <v>2488990</v>
      </c>
      <c r="X175" s="10">
        <v>286846</v>
      </c>
      <c r="Y175" s="10">
        <v>93908</v>
      </c>
      <c r="Z175" s="10"/>
      <c r="AA175" s="15">
        <f t="shared" si="49"/>
        <v>0.72874002804964488</v>
      </c>
      <c r="AB175" s="14">
        <f t="shared" si="50"/>
        <v>30.175189576390046</v>
      </c>
      <c r="AC175" s="14">
        <f t="shared" si="51"/>
        <v>-0.13742737500156563</v>
      </c>
      <c r="AD175" s="14">
        <f t="shared" si="52"/>
        <v>4.1994527762143456E-2</v>
      </c>
      <c r="AE175" s="14">
        <f t="shared" si="53"/>
        <v>5.889669198200167</v>
      </c>
      <c r="AF175" s="12">
        <f t="shared" si="54"/>
        <v>0.2783101552292836</v>
      </c>
      <c r="AG175" s="12"/>
      <c r="AH175" s="12"/>
      <c r="AK175" s="10">
        <f t="shared" si="55"/>
        <v>26694273</v>
      </c>
      <c r="AL175">
        <f t="shared" si="56"/>
        <v>0.1036072418979157</v>
      </c>
      <c r="AM175">
        <f t="shared" si="57"/>
        <v>3.3691721066911991E-2</v>
      </c>
      <c r="AN175">
        <f t="shared" si="58"/>
        <v>3.8224678379516083E-2</v>
      </c>
      <c r="AO175">
        <f t="shared" si="59"/>
        <v>1.02540346388156E-2</v>
      </c>
      <c r="AP175">
        <f t="shared" si="60"/>
        <v>0.53974873187218841</v>
      </c>
      <c r="AQ175">
        <f t="shared" si="61"/>
        <v>4.2034109713345633E-2</v>
      </c>
      <c r="AR175">
        <f t="shared" si="62"/>
        <v>1.8342248916087732E-2</v>
      </c>
      <c r="AS175">
        <f t="shared" si="63"/>
        <v>5.3722009960713293E-3</v>
      </c>
      <c r="AT175">
        <f t="shared" si="64"/>
        <v>8.0116810073831188E-2</v>
      </c>
      <c r="AU175">
        <f t="shared" si="65"/>
        <v>1.1075109631193177E-2</v>
      </c>
      <c r="AV175">
        <f t="shared" si="66"/>
        <v>5.3664319683851287E-3</v>
      </c>
      <c r="AW175">
        <f t="shared" si="67"/>
        <v>2.6023184823201592E-3</v>
      </c>
      <c r="AX175">
        <f t="shared" si="68"/>
        <v>1.6799483544653942E-3</v>
      </c>
      <c r="AY175">
        <f t="shared" si="69"/>
        <v>3.803062926643479E-4</v>
      </c>
      <c r="AZ175">
        <f t="shared" si="70"/>
        <v>9.3240598835562974E-2</v>
      </c>
      <c r="BA175">
        <f t="shared" si="71"/>
        <v>1.0745600751142389E-2</v>
      </c>
      <c r="BB175">
        <f t="shared" si="72"/>
        <v>3.5179081295827011E-3</v>
      </c>
    </row>
    <row r="176" spans="1:54" x14ac:dyDescent="0.2">
      <c r="A176">
        <v>418</v>
      </c>
      <c r="B176" s="8">
        <v>44901</v>
      </c>
      <c r="C176" s="9" t="s">
        <v>23</v>
      </c>
      <c r="D176">
        <v>22120011</v>
      </c>
      <c r="E176" s="10">
        <v>2936390</v>
      </c>
      <c r="F176" s="10">
        <v>978355</v>
      </c>
      <c r="G176" s="10">
        <v>1114500</v>
      </c>
      <c r="H176" s="10">
        <v>284604</v>
      </c>
      <c r="I176" s="10">
        <v>15539100</v>
      </c>
      <c r="J176" s="11">
        <v>1184320</v>
      </c>
      <c r="K176" s="10">
        <v>511943</v>
      </c>
      <c r="L176" s="10">
        <v>139421</v>
      </c>
      <c r="M176" t="s">
        <v>39</v>
      </c>
      <c r="N176" t="s">
        <v>39</v>
      </c>
      <c r="O176" t="s">
        <v>39</v>
      </c>
      <c r="P176" t="s">
        <v>39</v>
      </c>
      <c r="Q176" s="10">
        <v>2352300</v>
      </c>
      <c r="R176" s="10">
        <v>279860</v>
      </c>
      <c r="S176" s="10">
        <v>153701</v>
      </c>
      <c r="T176" s="10">
        <v>78995</v>
      </c>
      <c r="U176" s="10">
        <v>45381</v>
      </c>
      <c r="V176" s="10">
        <v>12082</v>
      </c>
      <c r="W176" s="10">
        <v>2681410</v>
      </c>
      <c r="X176" s="10">
        <v>305348</v>
      </c>
      <c r="Y176" s="10">
        <v>100546</v>
      </c>
      <c r="Z176" s="10"/>
      <c r="AA176" s="15">
        <f t="shared" si="49"/>
        <v>0.72531844339584239</v>
      </c>
      <c r="AB176" s="14">
        <f t="shared" si="50"/>
        <v>29.982896518846346</v>
      </c>
      <c r="AC176" s="14">
        <f t="shared" si="51"/>
        <v>-0.1394712791586816</v>
      </c>
      <c r="AD176" s="14">
        <f t="shared" si="52"/>
        <v>3.6082653720290972E-2</v>
      </c>
      <c r="AE176" s="14">
        <f t="shared" si="53"/>
        <v>5.6602577651029797</v>
      </c>
      <c r="AF176" s="12">
        <f t="shared" si="54"/>
        <v>0.27738674520324885</v>
      </c>
      <c r="AG176" s="12"/>
      <c r="AH176" s="12"/>
      <c r="AK176" s="10">
        <f t="shared" si="55"/>
        <v>28698256</v>
      </c>
      <c r="AL176">
        <f t="shared" si="56"/>
        <v>0.10231945801863361</v>
      </c>
      <c r="AM176">
        <f t="shared" si="57"/>
        <v>3.409109598855066E-2</v>
      </c>
      <c r="AN176">
        <f t="shared" si="58"/>
        <v>3.8835112489065536E-2</v>
      </c>
      <c r="AO176">
        <f t="shared" si="59"/>
        <v>9.9171183085132418E-3</v>
      </c>
      <c r="AP176">
        <f t="shared" si="60"/>
        <v>0.54146495870689848</v>
      </c>
      <c r="AQ176">
        <f t="shared" si="61"/>
        <v>4.1268012941274204E-2</v>
      </c>
      <c r="AR176">
        <f t="shared" si="62"/>
        <v>1.7838819195145517E-2</v>
      </c>
      <c r="AS176">
        <f t="shared" si="63"/>
        <v>4.8581697786792338E-3</v>
      </c>
      <c r="AT176">
        <f t="shared" si="64"/>
        <v>8.1966653304646808E-2</v>
      </c>
      <c r="AU176">
        <f t="shared" si="65"/>
        <v>9.7518120961775524E-3</v>
      </c>
      <c r="AV176">
        <f t="shared" si="66"/>
        <v>5.3557609911905448E-3</v>
      </c>
      <c r="AW176">
        <f t="shared" si="67"/>
        <v>2.7526062907794815E-3</v>
      </c>
      <c r="AX176">
        <f t="shared" si="68"/>
        <v>1.5813156032896214E-3</v>
      </c>
      <c r="AY176">
        <f t="shared" si="69"/>
        <v>4.2100119254633451E-4</v>
      </c>
      <c r="AZ176">
        <f t="shared" si="70"/>
        <v>9.3434597558820304E-2</v>
      </c>
      <c r="BA176">
        <f t="shared" si="71"/>
        <v>1.0639949688928832E-2</v>
      </c>
      <c r="BB176">
        <f t="shared" si="72"/>
        <v>3.503557846860102E-3</v>
      </c>
    </row>
    <row r="177" spans="1:54" x14ac:dyDescent="0.2">
      <c r="A177">
        <v>420</v>
      </c>
      <c r="B177" s="8">
        <v>44904</v>
      </c>
      <c r="C177" s="9" t="s">
        <v>23</v>
      </c>
      <c r="D177">
        <v>22120045</v>
      </c>
      <c r="E177" s="10">
        <v>2834950</v>
      </c>
      <c r="F177" s="10">
        <v>899391</v>
      </c>
      <c r="G177" s="10">
        <v>1032520</v>
      </c>
      <c r="H177" s="10">
        <v>278963</v>
      </c>
      <c r="I177" s="10">
        <v>14877000</v>
      </c>
      <c r="J177" s="11">
        <v>1094720</v>
      </c>
      <c r="K177" s="10">
        <v>502378</v>
      </c>
      <c r="L177" s="10">
        <v>142616</v>
      </c>
      <c r="M177" t="s">
        <v>39</v>
      </c>
      <c r="N177" t="s">
        <v>39</v>
      </c>
      <c r="O177" t="s">
        <v>39</v>
      </c>
      <c r="P177" t="s">
        <v>39</v>
      </c>
      <c r="Q177" s="10">
        <v>2181240</v>
      </c>
      <c r="R177" s="10">
        <v>328219</v>
      </c>
      <c r="S177" s="10">
        <v>142069</v>
      </c>
      <c r="T177" s="10">
        <v>73807</v>
      </c>
      <c r="U177" s="10">
        <v>43867</v>
      </c>
      <c r="V177" s="10">
        <v>10799</v>
      </c>
      <c r="W177" s="10">
        <v>2585030</v>
      </c>
      <c r="X177" s="10">
        <v>293681</v>
      </c>
      <c r="Y177" s="10">
        <v>93835</v>
      </c>
      <c r="Z177" s="10"/>
      <c r="AA177" s="15">
        <f t="shared" si="49"/>
        <v>0.72791849210762116</v>
      </c>
      <c r="AB177" s="14">
        <f t="shared" si="50"/>
        <v>30.129019256448309</v>
      </c>
      <c r="AC177" s="14">
        <f t="shared" si="51"/>
        <v>-0.13791724762332025</v>
      </c>
      <c r="AD177" s="14">
        <f t="shared" si="52"/>
        <v>3.6768271535392104E-2</v>
      </c>
      <c r="AE177" s="14">
        <f t="shared" si="53"/>
        <v>6.0218730712315871</v>
      </c>
      <c r="AF177" s="12">
        <f t="shared" si="54"/>
        <v>0.27839292472920818</v>
      </c>
      <c r="AG177" s="12"/>
      <c r="AH177" s="12"/>
      <c r="AK177" s="10">
        <f t="shared" si="55"/>
        <v>27415085</v>
      </c>
      <c r="AL177">
        <f t="shared" si="56"/>
        <v>0.10340839723823581</v>
      </c>
      <c r="AM177">
        <f t="shared" si="57"/>
        <v>3.2806427556215857E-2</v>
      </c>
      <c r="AN177">
        <f t="shared" si="58"/>
        <v>3.7662476698503762E-2</v>
      </c>
      <c r="AO177">
        <f t="shared" si="59"/>
        <v>1.0175529275214722E-2</v>
      </c>
      <c r="AP177">
        <f t="shared" si="60"/>
        <v>0.54265744570917795</v>
      </c>
      <c r="AQ177">
        <f t="shared" si="61"/>
        <v>3.9931300596003985E-2</v>
      </c>
      <c r="AR177">
        <f t="shared" si="62"/>
        <v>1.8324874790649016E-2</v>
      </c>
      <c r="AS177">
        <f t="shared" si="63"/>
        <v>5.2020995010593624E-3</v>
      </c>
      <c r="AT177">
        <f t="shared" si="64"/>
        <v>7.9563495790729813E-2</v>
      </c>
      <c r="AU177">
        <f t="shared" si="65"/>
        <v>1.197220435391683E-2</v>
      </c>
      <c r="AV177">
        <f t="shared" si="66"/>
        <v>5.1821469822180017E-3</v>
      </c>
      <c r="AW177">
        <f t="shared" si="67"/>
        <v>2.6922039453826244E-3</v>
      </c>
      <c r="AX177">
        <f t="shared" si="68"/>
        <v>1.6001044680328366E-3</v>
      </c>
      <c r="AY177">
        <f t="shared" si="69"/>
        <v>3.9390722297596379E-4</v>
      </c>
      <c r="AZ177">
        <f t="shared" si="70"/>
        <v>9.4292248227572525E-2</v>
      </c>
      <c r="BA177">
        <f t="shared" si="71"/>
        <v>1.071238699424058E-2</v>
      </c>
      <c r="BB177">
        <f t="shared" si="72"/>
        <v>3.4227506498703177E-3</v>
      </c>
    </row>
    <row r="178" spans="1:54" x14ac:dyDescent="0.2">
      <c r="A178">
        <v>421</v>
      </c>
      <c r="B178" s="8">
        <v>44907</v>
      </c>
      <c r="C178" s="9" t="s">
        <v>23</v>
      </c>
      <c r="D178">
        <v>22120073</v>
      </c>
      <c r="E178" s="10">
        <v>3024740</v>
      </c>
      <c r="F178" s="10">
        <v>983913</v>
      </c>
      <c r="G178" s="10">
        <v>1109440</v>
      </c>
      <c r="H178" s="10">
        <v>295585</v>
      </c>
      <c r="I178" s="10">
        <v>15799600</v>
      </c>
      <c r="J178" s="11">
        <v>1188330</v>
      </c>
      <c r="K178" s="10">
        <v>541227</v>
      </c>
      <c r="L178" s="10">
        <v>140728</v>
      </c>
      <c r="M178" t="s">
        <v>39</v>
      </c>
      <c r="N178" t="s">
        <v>39</v>
      </c>
      <c r="O178" t="s">
        <v>39</v>
      </c>
      <c r="P178" t="s">
        <v>39</v>
      </c>
      <c r="Q178" s="10">
        <v>2354430</v>
      </c>
      <c r="R178" s="10">
        <v>349636</v>
      </c>
      <c r="S178" s="10">
        <v>152450</v>
      </c>
      <c r="T178" s="10">
        <v>75944</v>
      </c>
      <c r="U178" s="10">
        <v>45082</v>
      </c>
      <c r="V178" s="10">
        <v>13688</v>
      </c>
      <c r="W178" s="10">
        <v>2742350</v>
      </c>
      <c r="X178" s="10">
        <v>311478</v>
      </c>
      <c r="Y178" s="10">
        <v>106540</v>
      </c>
      <c r="Z178" s="10"/>
      <c r="AA178" s="15">
        <f t="shared" si="49"/>
        <v>0.72495407109559584</v>
      </c>
      <c r="AB178" s="14">
        <f t="shared" si="50"/>
        <v>29.962418795572489</v>
      </c>
      <c r="AC178" s="14">
        <f t="shared" si="51"/>
        <v>-0.13968950694842996</v>
      </c>
      <c r="AD178" s="14">
        <f t="shared" si="52"/>
        <v>3.5657092008138547E-2</v>
      </c>
      <c r="AE178" s="14">
        <f t="shared" si="53"/>
        <v>5.8953692478861299</v>
      </c>
      <c r="AF178" s="12">
        <f t="shared" si="54"/>
        <v>0.27947733969549665</v>
      </c>
      <c r="AG178" s="12"/>
      <c r="AH178" s="12"/>
      <c r="AK178" s="10">
        <f t="shared" si="55"/>
        <v>29235161</v>
      </c>
      <c r="AL178">
        <f t="shared" si="56"/>
        <v>0.10346240268695629</v>
      </c>
      <c r="AM178">
        <f t="shared" si="57"/>
        <v>3.3655125073537309E-2</v>
      </c>
      <c r="AN178">
        <f t="shared" si="58"/>
        <v>3.794882470460826E-2</v>
      </c>
      <c r="AO178">
        <f t="shared" si="59"/>
        <v>1.0110599356712966E-2</v>
      </c>
      <c r="AP178">
        <f t="shared" si="60"/>
        <v>0.54043143460027465</v>
      </c>
      <c r="AQ178">
        <f t="shared" si="61"/>
        <v>4.0647287695798902E-2</v>
      </c>
      <c r="AR178">
        <f t="shared" si="62"/>
        <v>1.8512879063672678E-2</v>
      </c>
      <c r="AS178">
        <f t="shared" si="63"/>
        <v>4.8136557209313815E-3</v>
      </c>
      <c r="AT178">
        <f t="shared" si="64"/>
        <v>8.0534189635555628E-2</v>
      </c>
      <c r="AU178">
        <f t="shared" si="65"/>
        <v>1.1959434736822554E-2</v>
      </c>
      <c r="AV178">
        <f t="shared" si="66"/>
        <v>5.2146112689442688E-3</v>
      </c>
      <c r="AW178">
        <f t="shared" si="67"/>
        <v>2.5976939206868058E-3</v>
      </c>
      <c r="AX178">
        <f t="shared" si="68"/>
        <v>1.542047262883211E-3</v>
      </c>
      <c r="AY178">
        <f t="shared" si="69"/>
        <v>4.6820333912305119E-4</v>
      </c>
      <c r="AZ178">
        <f t="shared" si="70"/>
        <v>9.3803143413508136E-2</v>
      </c>
      <c r="BA178">
        <f t="shared" si="71"/>
        <v>1.0654225574471781E-2</v>
      </c>
      <c r="BB178">
        <f t="shared" si="72"/>
        <v>3.6442419455121181E-3</v>
      </c>
    </row>
    <row r="179" spans="1:54" x14ac:dyDescent="0.2">
      <c r="A179">
        <v>422</v>
      </c>
      <c r="B179" s="8">
        <v>44911</v>
      </c>
      <c r="C179" s="9" t="s">
        <v>23</v>
      </c>
      <c r="D179">
        <v>22120105</v>
      </c>
      <c r="E179" s="10">
        <v>1487460</v>
      </c>
      <c r="F179" s="10">
        <v>474666</v>
      </c>
      <c r="G179" s="10">
        <v>542142</v>
      </c>
      <c r="H179" s="10">
        <v>142149</v>
      </c>
      <c r="I179" s="10">
        <v>7478750</v>
      </c>
      <c r="J179" s="11">
        <v>573205</v>
      </c>
      <c r="K179" s="10">
        <v>248182</v>
      </c>
      <c r="L179" s="10">
        <v>73891</v>
      </c>
      <c r="M179" t="s">
        <v>39</v>
      </c>
      <c r="N179" t="s">
        <v>39</v>
      </c>
      <c r="O179" t="s">
        <v>39</v>
      </c>
      <c r="P179" t="s">
        <v>39</v>
      </c>
      <c r="Q179" s="10">
        <v>1061180</v>
      </c>
      <c r="R179" s="10">
        <v>163330</v>
      </c>
      <c r="S179" s="10">
        <v>73349</v>
      </c>
      <c r="T179" s="10">
        <v>36646</v>
      </c>
      <c r="U179" s="10">
        <v>22905</v>
      </c>
      <c r="V179" s="10">
        <v>7870</v>
      </c>
      <c r="W179" s="10">
        <v>1264470</v>
      </c>
      <c r="X179" s="10">
        <v>141688</v>
      </c>
      <c r="Y179" s="10">
        <v>49717</v>
      </c>
      <c r="Z179" s="10"/>
      <c r="AA179" s="15">
        <f t="shared" si="49"/>
        <v>0.72596904908432347</v>
      </c>
      <c r="AB179" s="14">
        <f t="shared" si="50"/>
        <v>30.019460558538981</v>
      </c>
      <c r="AC179" s="14">
        <f t="shared" si="51"/>
        <v>-0.13908189458698997</v>
      </c>
      <c r="AD179" s="14">
        <f t="shared" si="52"/>
        <v>3.5439289344922735E-2</v>
      </c>
      <c r="AE179" s="14">
        <f t="shared" si="53"/>
        <v>6.10506707117651</v>
      </c>
      <c r="AF179" s="12">
        <f t="shared" si="54"/>
        <v>0.27318822333138931</v>
      </c>
      <c r="AG179" s="12"/>
      <c r="AH179" s="12"/>
      <c r="AK179" s="10">
        <f t="shared" si="55"/>
        <v>13841600</v>
      </c>
      <c r="AL179">
        <f t="shared" si="56"/>
        <v>0.10746301005664086</v>
      </c>
      <c r="AM179">
        <f t="shared" si="57"/>
        <v>3.4292711825222519E-2</v>
      </c>
      <c r="AN179">
        <f t="shared" si="58"/>
        <v>3.9167581782452894E-2</v>
      </c>
      <c r="AO179">
        <f t="shared" si="59"/>
        <v>1.0269694254999422E-2</v>
      </c>
      <c r="AP179">
        <f t="shared" si="60"/>
        <v>0.54030964628366662</v>
      </c>
      <c r="AQ179">
        <f t="shared" si="61"/>
        <v>4.1411758756213154E-2</v>
      </c>
      <c r="AR179">
        <f t="shared" si="62"/>
        <v>1.7930152583516358E-2</v>
      </c>
      <c r="AS179">
        <f t="shared" si="63"/>
        <v>5.3383279389665932E-3</v>
      </c>
      <c r="AT179">
        <f t="shared" si="64"/>
        <v>7.6665992370824179E-2</v>
      </c>
      <c r="AU179">
        <f t="shared" si="65"/>
        <v>1.1799936423534852E-2</v>
      </c>
      <c r="AV179">
        <f t="shared" si="66"/>
        <v>5.299170616113744E-3</v>
      </c>
      <c r="AW179">
        <f t="shared" si="67"/>
        <v>2.6475262975378571E-3</v>
      </c>
      <c r="AX179">
        <f t="shared" si="68"/>
        <v>1.6547942434400648E-3</v>
      </c>
      <c r="AY179">
        <f t="shared" si="69"/>
        <v>5.6857588718067277E-4</v>
      </c>
      <c r="AZ179">
        <f t="shared" si="70"/>
        <v>9.1352878279967631E-2</v>
      </c>
      <c r="BA179">
        <f t="shared" si="71"/>
        <v>1.0236388856779563E-2</v>
      </c>
      <c r="BB179">
        <f t="shared" si="72"/>
        <v>3.5918535429430125E-3</v>
      </c>
    </row>
    <row r="180" spans="1:54" x14ac:dyDescent="0.2">
      <c r="A180">
        <v>423</v>
      </c>
      <c r="B180" s="8">
        <v>44911</v>
      </c>
      <c r="C180" s="9" t="s">
        <v>23</v>
      </c>
      <c r="D180">
        <v>22120106</v>
      </c>
      <c r="E180" s="10">
        <v>1297440</v>
      </c>
      <c r="F180" s="10">
        <v>419104</v>
      </c>
      <c r="G180" s="10">
        <v>484884</v>
      </c>
      <c r="H180" s="10">
        <v>119896</v>
      </c>
      <c r="I180" s="10">
        <v>6614170</v>
      </c>
      <c r="J180" s="11">
        <v>506945</v>
      </c>
      <c r="K180" s="10">
        <v>231173</v>
      </c>
      <c r="L180" s="10">
        <v>67491</v>
      </c>
      <c r="M180" t="s">
        <v>39</v>
      </c>
      <c r="N180" t="s">
        <v>39</v>
      </c>
      <c r="O180" t="s">
        <v>39</v>
      </c>
      <c r="P180" t="s">
        <v>39</v>
      </c>
      <c r="Q180" s="10">
        <v>994703</v>
      </c>
      <c r="R180" s="10">
        <v>158534</v>
      </c>
      <c r="S180" s="10">
        <v>71922</v>
      </c>
      <c r="T180" s="10">
        <v>35698</v>
      </c>
      <c r="U180" s="10">
        <v>18849</v>
      </c>
      <c r="V180" s="10">
        <v>7006</v>
      </c>
      <c r="W180" s="10">
        <v>1142250</v>
      </c>
      <c r="X180" s="10">
        <v>137358</v>
      </c>
      <c r="Y180" s="10">
        <v>47554</v>
      </c>
      <c r="Z180" s="10"/>
      <c r="AA180" s="15">
        <f t="shared" si="49"/>
        <v>0.72622415697638343</v>
      </c>
      <c r="AB180" s="14">
        <f t="shared" si="50"/>
        <v>30.033797622072747</v>
      </c>
      <c r="AC180" s="14">
        <f t="shared" si="51"/>
        <v>-0.13892930889730498</v>
      </c>
      <c r="AD180" s="14">
        <f t="shared" si="52"/>
        <v>3.5746615569528593E-2</v>
      </c>
      <c r="AE180" s="14">
        <f t="shared" si="53"/>
        <v>5.8918704099311316</v>
      </c>
      <c r="AF180" s="12">
        <f t="shared" si="54"/>
        <v>0.2817181329799428</v>
      </c>
      <c r="AG180" s="12"/>
      <c r="AH180" s="12"/>
      <c r="AK180" s="10">
        <f t="shared" si="55"/>
        <v>12354977</v>
      </c>
      <c r="AL180">
        <f t="shared" si="56"/>
        <v>0.1050135504096851</v>
      </c>
      <c r="AM180">
        <f t="shared" si="57"/>
        <v>3.392187617993947E-2</v>
      </c>
      <c r="AN180">
        <f t="shared" si="58"/>
        <v>3.9246046350389807E-2</v>
      </c>
      <c r="AO180">
        <f t="shared" si="59"/>
        <v>9.7042673571954043E-3</v>
      </c>
      <c r="AP180">
        <f t="shared" si="60"/>
        <v>0.5353445821874051</v>
      </c>
      <c r="AQ180">
        <f t="shared" si="61"/>
        <v>4.1031642551823448E-2</v>
      </c>
      <c r="AR180">
        <f t="shared" si="62"/>
        <v>1.8710921113005714E-2</v>
      </c>
      <c r="AS180">
        <f t="shared" si="63"/>
        <v>5.4626568709921514E-3</v>
      </c>
      <c r="AT180">
        <f t="shared" si="64"/>
        <v>8.0510307708383425E-2</v>
      </c>
      <c r="AU180">
        <f t="shared" si="65"/>
        <v>1.2831590054760927E-2</v>
      </c>
      <c r="AV180">
        <f t="shared" si="66"/>
        <v>5.8212977652649612E-3</v>
      </c>
      <c r="AW180">
        <f t="shared" si="67"/>
        <v>2.8893619146356971E-3</v>
      </c>
      <c r="AX180">
        <f t="shared" si="68"/>
        <v>1.5256199991307148E-3</v>
      </c>
      <c r="AY180">
        <f t="shared" si="69"/>
        <v>5.6705892694094051E-4</v>
      </c>
      <c r="AZ180">
        <f t="shared" si="70"/>
        <v>9.2452620510746403E-2</v>
      </c>
      <c r="BA180">
        <f t="shared" si="71"/>
        <v>1.1117624905331674E-2</v>
      </c>
      <c r="BB180">
        <f t="shared" si="72"/>
        <v>3.8489751943690384E-3</v>
      </c>
    </row>
    <row r="181" spans="1:54" x14ac:dyDescent="0.2">
      <c r="A181">
        <v>426</v>
      </c>
      <c r="B181" s="8">
        <v>44930</v>
      </c>
      <c r="C181" s="9" t="s">
        <v>23</v>
      </c>
      <c r="D181">
        <v>22120253</v>
      </c>
      <c r="E181" s="10">
        <v>1849050</v>
      </c>
      <c r="F181" s="10">
        <v>582229</v>
      </c>
      <c r="G181" s="10">
        <v>681765</v>
      </c>
      <c r="H181" s="10">
        <v>172393</v>
      </c>
      <c r="I181" s="10">
        <v>9495400</v>
      </c>
      <c r="J181" s="11">
        <v>713229</v>
      </c>
      <c r="K181" s="10">
        <v>344864</v>
      </c>
      <c r="L181" s="10">
        <v>92525</v>
      </c>
      <c r="M181" t="s">
        <v>39</v>
      </c>
      <c r="N181" t="s">
        <v>39</v>
      </c>
      <c r="O181" t="s">
        <v>39</v>
      </c>
      <c r="P181" t="s">
        <v>39</v>
      </c>
      <c r="Q181" s="10">
        <v>1474120</v>
      </c>
      <c r="R181" s="10">
        <v>213741</v>
      </c>
      <c r="S181" s="10">
        <v>99535</v>
      </c>
      <c r="T181" s="10">
        <v>50275</v>
      </c>
      <c r="U181" s="10">
        <v>28700</v>
      </c>
      <c r="V181" s="10">
        <v>9442</v>
      </c>
      <c r="W181" s="10">
        <v>1683350</v>
      </c>
      <c r="X181" s="10">
        <v>196766</v>
      </c>
      <c r="Y181" s="10">
        <v>64354</v>
      </c>
      <c r="Z181" s="10"/>
      <c r="AA181" s="15">
        <f t="shared" si="49"/>
        <v>0.72914743842621199</v>
      </c>
      <c r="AB181" s="14">
        <f t="shared" si="50"/>
        <v>30.198086039553118</v>
      </c>
      <c r="AC181" s="14">
        <f t="shared" si="51"/>
        <v>-0.13718464559056825</v>
      </c>
      <c r="AD181" s="14">
        <f t="shared" si="52"/>
        <v>3.7904774487030037E-2</v>
      </c>
      <c r="AE181" s="14">
        <f t="shared" si="53"/>
        <v>5.745623016521705</v>
      </c>
      <c r="AF181" s="12">
        <f t="shared" si="54"/>
        <v>0.28627480457005411</v>
      </c>
      <c r="AG181" s="12"/>
      <c r="AH181" s="12"/>
      <c r="AK181" s="10">
        <f t="shared" si="55"/>
        <v>17751738</v>
      </c>
      <c r="AL181">
        <f t="shared" si="56"/>
        <v>0.10416163194837598</v>
      </c>
      <c r="AM181">
        <f t="shared" si="57"/>
        <v>3.279842232912631E-2</v>
      </c>
      <c r="AN181">
        <f t="shared" si="58"/>
        <v>3.8405535277728865E-2</v>
      </c>
      <c r="AO181">
        <f t="shared" si="59"/>
        <v>9.7113308003982483E-3</v>
      </c>
      <c r="AP181">
        <f t="shared" si="60"/>
        <v>0.53489973770455601</v>
      </c>
      <c r="AQ181">
        <f t="shared" si="61"/>
        <v>4.0177981446098403E-2</v>
      </c>
      <c r="AR181">
        <f t="shared" si="62"/>
        <v>1.9427055536759275E-2</v>
      </c>
      <c r="AS181">
        <f t="shared" si="63"/>
        <v>5.2121657045636881E-3</v>
      </c>
      <c r="AT181">
        <f t="shared" si="64"/>
        <v>8.3040883095503101E-2</v>
      </c>
      <c r="AU181">
        <f t="shared" si="65"/>
        <v>1.2040567520768953E-2</v>
      </c>
      <c r="AV181">
        <f t="shared" si="66"/>
        <v>5.6070566160902101E-3</v>
      </c>
      <c r="AW181">
        <f t="shared" si="67"/>
        <v>2.8321170580593294E-3</v>
      </c>
      <c r="AX181">
        <f t="shared" si="68"/>
        <v>1.6167431042526652E-3</v>
      </c>
      <c r="AY181">
        <f t="shared" si="69"/>
        <v>5.3189158154542384E-4</v>
      </c>
      <c r="AZ181">
        <f t="shared" si="70"/>
        <v>9.4827334653091427E-2</v>
      </c>
      <c r="BA181">
        <f t="shared" si="71"/>
        <v>1.1084323123741462E-2</v>
      </c>
      <c r="BB181">
        <f t="shared" si="72"/>
        <v>3.6252224993406279E-3</v>
      </c>
    </row>
    <row r="182" spans="1:54" x14ac:dyDescent="0.2">
      <c r="A182">
        <v>427</v>
      </c>
      <c r="B182" s="8">
        <v>44936</v>
      </c>
      <c r="C182" s="9" t="s">
        <v>23</v>
      </c>
      <c r="D182">
        <v>23010005</v>
      </c>
      <c r="E182" s="10">
        <v>4529470</v>
      </c>
      <c r="F182" s="10">
        <v>1458720</v>
      </c>
      <c r="G182" s="10">
        <v>1700140</v>
      </c>
      <c r="H182" s="10">
        <v>448088</v>
      </c>
      <c r="I182" s="10">
        <v>23523000</v>
      </c>
      <c r="J182" s="11">
        <v>1772020</v>
      </c>
      <c r="K182" s="10">
        <v>791787</v>
      </c>
      <c r="L182" s="10">
        <v>225635</v>
      </c>
      <c r="M182" t="s">
        <v>39</v>
      </c>
      <c r="N182" t="s">
        <v>39</v>
      </c>
      <c r="O182" t="s">
        <v>39</v>
      </c>
      <c r="P182" t="s">
        <v>39</v>
      </c>
      <c r="Q182" s="10">
        <v>3437510</v>
      </c>
      <c r="R182" s="10">
        <v>558383</v>
      </c>
      <c r="S182" s="10">
        <v>236751</v>
      </c>
      <c r="T182" s="10">
        <v>108086</v>
      </c>
      <c r="U182" s="10">
        <v>72225</v>
      </c>
      <c r="V182" s="10">
        <v>16172</v>
      </c>
      <c r="W182" s="10">
        <v>4037940</v>
      </c>
      <c r="X182" s="10">
        <v>449762</v>
      </c>
      <c r="Y182" s="10">
        <v>151529</v>
      </c>
      <c r="Z182" s="10"/>
      <c r="AA182" s="15">
        <f t="shared" si="49"/>
        <v>0.72881043352553876</v>
      </c>
      <c r="AB182" s="14">
        <f t="shared" si="50"/>
        <v>30.179146364135278</v>
      </c>
      <c r="AC182" s="14">
        <f t="shared" si="51"/>
        <v>-0.13738541870501697</v>
      </c>
      <c r="AD182" s="14">
        <f t="shared" si="52"/>
        <v>3.6173660619885958E-2</v>
      </c>
      <c r="AE182" s="14">
        <f t="shared" si="53"/>
        <v>5.9402905873417815</v>
      </c>
      <c r="AF182" s="12">
        <f t="shared" si="54"/>
        <v>0.27786529576808433</v>
      </c>
      <c r="AG182" s="12"/>
      <c r="AH182" s="12"/>
      <c r="AK182" s="10">
        <f t="shared" si="55"/>
        <v>43517218</v>
      </c>
      <c r="AL182">
        <f t="shared" si="56"/>
        <v>0.10408454878710308</v>
      </c>
      <c r="AM182">
        <f t="shared" si="57"/>
        <v>3.3520525140187038E-2</v>
      </c>
      <c r="AN182">
        <f t="shared" si="58"/>
        <v>3.9068214333002629E-2</v>
      </c>
      <c r="AO182">
        <f t="shared" si="59"/>
        <v>1.0296797924904115E-2</v>
      </c>
      <c r="AP182">
        <f t="shared" si="60"/>
        <v>0.54054466441306059</v>
      </c>
      <c r="AQ182">
        <f t="shared" si="61"/>
        <v>4.0719974332918067E-2</v>
      </c>
      <c r="AR182">
        <f t="shared" si="62"/>
        <v>1.8194798206080179E-2</v>
      </c>
      <c r="AS182">
        <f t="shared" si="63"/>
        <v>5.1849592039638192E-3</v>
      </c>
      <c r="AT182">
        <f t="shared" si="64"/>
        <v>7.8991952105026561E-2</v>
      </c>
      <c r="AU182">
        <f t="shared" si="65"/>
        <v>1.2831311964841136E-2</v>
      </c>
      <c r="AV182">
        <f t="shared" si="66"/>
        <v>5.4403983269334906E-3</v>
      </c>
      <c r="AW182">
        <f t="shared" si="67"/>
        <v>2.4837525229668865E-3</v>
      </c>
      <c r="AX182">
        <f t="shared" si="68"/>
        <v>1.6596878964091869E-3</v>
      </c>
      <c r="AY182">
        <f t="shared" si="69"/>
        <v>3.7162302057084626E-4</v>
      </c>
      <c r="AZ182">
        <f t="shared" si="70"/>
        <v>9.2789479327469879E-2</v>
      </c>
      <c r="BA182">
        <f t="shared" si="71"/>
        <v>1.0335265457456402E-2</v>
      </c>
      <c r="BB182">
        <f t="shared" si="72"/>
        <v>3.4820470371060945E-3</v>
      </c>
    </row>
    <row r="183" spans="1:54" x14ac:dyDescent="0.2">
      <c r="A183">
        <v>428</v>
      </c>
      <c r="B183" s="8">
        <v>44953</v>
      </c>
      <c r="C183" s="9" t="s">
        <v>23</v>
      </c>
      <c r="D183">
        <v>23010034</v>
      </c>
      <c r="E183" s="10">
        <v>4593820</v>
      </c>
      <c r="F183" s="10">
        <v>1528900</v>
      </c>
      <c r="G183" s="10">
        <v>1767710</v>
      </c>
      <c r="H183" s="10">
        <v>442377</v>
      </c>
      <c r="I183" s="10">
        <v>24736000</v>
      </c>
      <c r="J183" s="11">
        <v>1875320</v>
      </c>
      <c r="K183" s="10">
        <v>830702</v>
      </c>
      <c r="L183" s="10">
        <v>230397</v>
      </c>
      <c r="M183" t="s">
        <v>39</v>
      </c>
      <c r="N183" t="s">
        <v>39</v>
      </c>
      <c r="O183" t="s">
        <v>39</v>
      </c>
      <c r="P183" t="s">
        <v>39</v>
      </c>
      <c r="Q183" s="10">
        <v>3651890</v>
      </c>
      <c r="R183" s="10">
        <v>509959</v>
      </c>
      <c r="S183" s="10">
        <v>240061</v>
      </c>
      <c r="T183" s="10">
        <v>118859</v>
      </c>
      <c r="U183" s="10">
        <v>72524</v>
      </c>
      <c r="V183" s="10">
        <v>19530</v>
      </c>
      <c r="W183" s="10">
        <v>4275580</v>
      </c>
      <c r="X183" s="10">
        <v>470146</v>
      </c>
      <c r="Y183" s="10">
        <v>160555</v>
      </c>
      <c r="Z183" s="10"/>
      <c r="AA183" s="15">
        <f t="shared" si="49"/>
        <v>0.72767787725181399</v>
      </c>
      <c r="AB183" s="14">
        <f t="shared" si="50"/>
        <v>30.115496701551947</v>
      </c>
      <c r="AC183" s="14">
        <f t="shared" si="51"/>
        <v>-0.13806082823026941</v>
      </c>
      <c r="AD183" s="14">
        <f t="shared" si="52"/>
        <v>3.8481373521449529E-2</v>
      </c>
      <c r="AE183" s="14">
        <f t="shared" si="53"/>
        <v>5.8815783506233306</v>
      </c>
      <c r="AF183" s="12">
        <f t="shared" si="54"/>
        <v>0.27745462125255532</v>
      </c>
      <c r="AG183" s="12"/>
      <c r="AH183" s="12"/>
      <c r="AK183" s="10">
        <f t="shared" si="55"/>
        <v>45524330</v>
      </c>
      <c r="AL183">
        <f t="shared" si="56"/>
        <v>0.10090911826708927</v>
      </c>
      <c r="AM183">
        <f t="shared" si="57"/>
        <v>3.3584239460525835E-2</v>
      </c>
      <c r="AN183">
        <f t="shared" si="58"/>
        <v>3.8830005845226057E-2</v>
      </c>
      <c r="AO183">
        <f t="shared" si="59"/>
        <v>9.7173753023932479E-3</v>
      </c>
      <c r="AP183">
        <f t="shared" si="60"/>
        <v>0.54335780449706783</v>
      </c>
      <c r="AQ183">
        <f t="shared" si="61"/>
        <v>4.1193796811507165E-2</v>
      </c>
      <c r="AR183">
        <f t="shared" si="62"/>
        <v>1.8247429451460351E-2</v>
      </c>
      <c r="AS183">
        <f t="shared" si="63"/>
        <v>5.06096410424931E-3</v>
      </c>
      <c r="AT183">
        <f t="shared" si="64"/>
        <v>8.021842386258074E-2</v>
      </c>
      <c r="AU183">
        <f t="shared" si="65"/>
        <v>1.1201900170743864E-2</v>
      </c>
      <c r="AV183">
        <f t="shared" si="66"/>
        <v>5.2732461960450601E-3</v>
      </c>
      <c r="AW183">
        <f t="shared" si="67"/>
        <v>2.6108896056240695E-3</v>
      </c>
      <c r="AX183">
        <f t="shared" si="68"/>
        <v>1.5930822046145434E-3</v>
      </c>
      <c r="AY183">
        <f t="shared" si="69"/>
        <v>4.2900137135461414E-4</v>
      </c>
      <c r="AZ183">
        <f t="shared" si="70"/>
        <v>9.3918570575338506E-2</v>
      </c>
      <c r="BA183">
        <f t="shared" si="71"/>
        <v>1.0327356822165203E-2</v>
      </c>
      <c r="BB183">
        <f t="shared" si="72"/>
        <v>3.5267954520143406E-3</v>
      </c>
    </row>
    <row r="184" spans="1:54" x14ac:dyDescent="0.2">
      <c r="A184">
        <v>438</v>
      </c>
      <c r="B184" s="8">
        <v>45042</v>
      </c>
      <c r="C184" s="9" t="s">
        <v>23</v>
      </c>
      <c r="D184">
        <v>23040051</v>
      </c>
      <c r="E184" s="10">
        <v>3354700</v>
      </c>
      <c r="F184" s="10">
        <v>1075410</v>
      </c>
      <c r="G184" s="10">
        <v>1238450</v>
      </c>
      <c r="H184" s="10">
        <v>317804</v>
      </c>
      <c r="I184" s="10">
        <v>16736900</v>
      </c>
      <c r="J184" s="11">
        <v>1288240</v>
      </c>
      <c r="K184" s="10">
        <v>590801</v>
      </c>
      <c r="L184" s="10">
        <v>165257</v>
      </c>
      <c r="M184" t="s">
        <v>39</v>
      </c>
      <c r="N184" t="s">
        <v>39</v>
      </c>
      <c r="O184" t="s">
        <v>39</v>
      </c>
      <c r="P184" t="s">
        <v>39</v>
      </c>
      <c r="Q184" s="10">
        <v>2612680</v>
      </c>
      <c r="R184" s="10">
        <v>381257</v>
      </c>
      <c r="S184" s="10">
        <v>172517</v>
      </c>
      <c r="T184" s="10">
        <v>91126</v>
      </c>
      <c r="U184" s="10">
        <v>51864</v>
      </c>
      <c r="V184" s="10">
        <v>14248</v>
      </c>
      <c r="W184" s="10">
        <v>2950356</v>
      </c>
      <c r="X184" s="10">
        <v>339149</v>
      </c>
      <c r="Y184" s="10">
        <v>113457</v>
      </c>
      <c r="Z184" s="10"/>
      <c r="AA184" s="15">
        <f t="shared" si="49"/>
        <v>0.72565399560805566</v>
      </c>
      <c r="AB184" s="14">
        <f t="shared" si="50"/>
        <v>30.001754553172731</v>
      </c>
      <c r="AC184" s="14">
        <f t="shared" si="51"/>
        <v>-0.13927040907619734</v>
      </c>
      <c r="AD184" s="14">
        <f t="shared" si="52"/>
        <v>3.3774582476771821E-2</v>
      </c>
      <c r="AE184" s="14">
        <f t="shared" si="53"/>
        <v>5.6218072458221027</v>
      </c>
      <c r="AF184" s="12">
        <f t="shared" si="54"/>
        <v>0.28588467990550598</v>
      </c>
      <c r="AG184" s="12"/>
      <c r="AH184" s="12"/>
      <c r="AK184" s="10">
        <f t="shared" si="55"/>
        <v>31494216</v>
      </c>
      <c r="AL184">
        <f t="shared" si="56"/>
        <v>0.10651797142688041</v>
      </c>
      <c r="AM184">
        <f t="shared" si="57"/>
        <v>3.4146269905559801E-2</v>
      </c>
      <c r="AN184">
        <f t="shared" si="58"/>
        <v>3.9323093484848137E-2</v>
      </c>
      <c r="AO184">
        <f t="shared" si="59"/>
        <v>1.0090868748725163E-2</v>
      </c>
      <c r="AP184">
        <f t="shared" si="60"/>
        <v>0.53142773898546958</v>
      </c>
      <c r="AQ184">
        <f t="shared" si="61"/>
        <v>4.0904018693464224E-2</v>
      </c>
      <c r="AR184">
        <f t="shared" si="62"/>
        <v>1.875903181714382E-2</v>
      </c>
      <c r="AS184">
        <f t="shared" si="63"/>
        <v>5.2472174573261329E-3</v>
      </c>
      <c r="AT184">
        <f t="shared" si="64"/>
        <v>8.2957454791063853E-2</v>
      </c>
      <c r="AU184">
        <f t="shared" si="65"/>
        <v>1.2105619647747383E-2</v>
      </c>
      <c r="AV184">
        <f t="shared" si="66"/>
        <v>5.4777359753930693E-3</v>
      </c>
      <c r="AW184">
        <f t="shared" si="67"/>
        <v>2.8934201759459577E-3</v>
      </c>
      <c r="AX184">
        <f t="shared" si="68"/>
        <v>1.6467785703889247E-3</v>
      </c>
      <c r="AY184">
        <f t="shared" si="69"/>
        <v>4.52400529671861E-4</v>
      </c>
      <c r="AZ184">
        <f t="shared" si="70"/>
        <v>9.3679296541307772E-2</v>
      </c>
      <c r="BA184">
        <f t="shared" si="71"/>
        <v>1.0768612242959151E-2</v>
      </c>
      <c r="BB184">
        <f t="shared" si="72"/>
        <v>3.6024710061047399E-3</v>
      </c>
    </row>
    <row r="185" spans="1:54" x14ac:dyDescent="0.2">
      <c r="A185">
        <v>439</v>
      </c>
      <c r="B185" s="8">
        <v>45061</v>
      </c>
      <c r="C185" s="9" t="s">
        <v>23</v>
      </c>
      <c r="D185">
        <v>23050017</v>
      </c>
      <c r="E185" s="10">
        <v>2605190</v>
      </c>
      <c r="F185" s="10">
        <v>824340</v>
      </c>
      <c r="G185" s="10">
        <v>952524</v>
      </c>
      <c r="H185" s="10">
        <v>254924</v>
      </c>
      <c r="I185" s="10">
        <v>12872900</v>
      </c>
      <c r="J185" s="11">
        <v>1009490</v>
      </c>
      <c r="K185" s="10">
        <v>445887</v>
      </c>
      <c r="L185" s="10">
        <v>130980</v>
      </c>
      <c r="M185" t="s">
        <v>39</v>
      </c>
      <c r="N185" t="s">
        <v>39</v>
      </c>
      <c r="O185" t="s">
        <v>39</v>
      </c>
      <c r="P185" t="s">
        <v>39</v>
      </c>
      <c r="Q185" s="10">
        <v>1880710</v>
      </c>
      <c r="R185" s="10">
        <v>287664</v>
      </c>
      <c r="S185" s="10">
        <v>131095</v>
      </c>
      <c r="T185" s="10">
        <v>57817</v>
      </c>
      <c r="U185" s="10">
        <v>37331</v>
      </c>
      <c r="V185" s="10">
        <v>10533</v>
      </c>
      <c r="W185" s="10">
        <v>2202650</v>
      </c>
      <c r="X185" s="10">
        <v>244968</v>
      </c>
      <c r="Y185" s="10">
        <v>84645</v>
      </c>
      <c r="Z185" s="10"/>
      <c r="AA185" s="15">
        <f t="shared" si="49"/>
        <v>0.72894947453011527</v>
      </c>
      <c r="AB185" s="14">
        <f t="shared" si="50"/>
        <v>30.186960468592481</v>
      </c>
      <c r="AC185" s="14">
        <f t="shared" si="51"/>
        <v>-0.13730257277010643</v>
      </c>
      <c r="AD185" s="14">
        <f t="shared" si="52"/>
        <v>3.7875156589995358E-2</v>
      </c>
      <c r="AE185" s="14">
        <f t="shared" si="53"/>
        <v>5.9247727355157895</v>
      </c>
      <c r="AF185" s="12">
        <f t="shared" si="54"/>
        <v>0.27764710331881454</v>
      </c>
      <c r="AG185" s="12"/>
      <c r="AH185" s="12"/>
      <c r="AK185" s="10">
        <f t="shared" si="55"/>
        <v>24033648</v>
      </c>
      <c r="AL185">
        <f t="shared" si="56"/>
        <v>0.10839760988427558</v>
      </c>
      <c r="AM185">
        <f t="shared" si="57"/>
        <v>3.4299412224061868E-2</v>
      </c>
      <c r="AN185">
        <f t="shared" si="58"/>
        <v>3.9632934625654835E-2</v>
      </c>
      <c r="AO185">
        <f t="shared" si="59"/>
        <v>1.0606962372087667E-2</v>
      </c>
      <c r="AP185">
        <f t="shared" si="60"/>
        <v>0.53561989424160661</v>
      </c>
      <c r="AQ185">
        <f t="shared" si="61"/>
        <v>4.2003194854147816E-2</v>
      </c>
      <c r="AR185">
        <f t="shared" si="62"/>
        <v>1.8552614234842751E-2</v>
      </c>
      <c r="AS185">
        <f t="shared" si="63"/>
        <v>5.4498592972652337E-3</v>
      </c>
      <c r="AT185">
        <f t="shared" si="64"/>
        <v>7.8253205672314086E-2</v>
      </c>
      <c r="AU185">
        <f t="shared" si="65"/>
        <v>1.1969219154745048E-2</v>
      </c>
      <c r="AV185">
        <f t="shared" si="66"/>
        <v>5.4546442554205673E-3</v>
      </c>
      <c r="AW185">
        <f t="shared" si="67"/>
        <v>2.4056689188424497E-3</v>
      </c>
      <c r="AX185">
        <f t="shared" si="68"/>
        <v>1.5532806338846271E-3</v>
      </c>
      <c r="AY185">
        <f t="shared" si="69"/>
        <v>4.3826055869670722E-4</v>
      </c>
      <c r="AZ185">
        <f t="shared" si="70"/>
        <v>9.1648592007339047E-2</v>
      </c>
      <c r="BA185">
        <f t="shared" si="71"/>
        <v>1.0192709820831194E-2</v>
      </c>
      <c r="BB185">
        <f t="shared" si="72"/>
        <v>3.5219372439839343E-3</v>
      </c>
    </row>
    <row r="186" spans="1:54" x14ac:dyDescent="0.2">
      <c r="A186">
        <v>441</v>
      </c>
      <c r="B186" s="8">
        <v>45084</v>
      </c>
      <c r="C186" s="9" t="s">
        <v>23</v>
      </c>
      <c r="D186">
        <v>23060001</v>
      </c>
      <c r="E186" s="10">
        <v>3003846</v>
      </c>
      <c r="F186" s="10">
        <v>962997</v>
      </c>
      <c r="G186" s="10">
        <v>1106480</v>
      </c>
      <c r="H186" s="10">
        <v>278442</v>
      </c>
      <c r="I186" s="10">
        <v>15082900</v>
      </c>
      <c r="J186" s="11">
        <v>1123310</v>
      </c>
      <c r="K186" s="10">
        <v>502331</v>
      </c>
      <c r="L186" s="10">
        <v>138131</v>
      </c>
      <c r="M186" t="s">
        <v>39</v>
      </c>
      <c r="N186" t="s">
        <v>39</v>
      </c>
      <c r="O186" t="s">
        <v>39</v>
      </c>
      <c r="P186" t="s">
        <v>39</v>
      </c>
      <c r="Q186" s="10">
        <v>2182920</v>
      </c>
      <c r="R186" s="10">
        <v>341356</v>
      </c>
      <c r="S186" s="10">
        <v>135924</v>
      </c>
      <c r="T186" s="10">
        <v>73103</v>
      </c>
      <c r="U186" s="10">
        <v>41398</v>
      </c>
      <c r="V186" s="10">
        <v>12500</v>
      </c>
      <c r="W186" s="10">
        <v>2486610</v>
      </c>
      <c r="X186" s="10">
        <v>275391</v>
      </c>
      <c r="Y186" s="10">
        <v>96151</v>
      </c>
      <c r="Z186" s="10"/>
      <c r="AA186" s="15">
        <f t="shared" si="49"/>
        <v>0.72257750785096575</v>
      </c>
      <c r="AB186" s="14">
        <f t="shared" si="50"/>
        <v>29.828855941224276</v>
      </c>
      <c r="AC186" s="14">
        <f t="shared" si="51"/>
        <v>-0.14111556112980256</v>
      </c>
      <c r="AD186" s="14">
        <f t="shared" si="52"/>
        <v>2.868459400457439E-2</v>
      </c>
      <c r="AE186" s="14">
        <f t="shared" si="53"/>
        <v>5.6633919149704539</v>
      </c>
      <c r="AF186" s="12">
        <f t="shared" si="54"/>
        <v>0.27256103042656765</v>
      </c>
      <c r="AG186" s="12"/>
      <c r="AH186" s="12"/>
      <c r="AK186" s="10">
        <f t="shared" si="55"/>
        <v>27843790</v>
      </c>
      <c r="AL186">
        <f t="shared" si="56"/>
        <v>0.107882080708122</v>
      </c>
      <c r="AM186">
        <f t="shared" si="57"/>
        <v>3.4585701156344018E-2</v>
      </c>
      <c r="AN186">
        <f t="shared" si="58"/>
        <v>3.9738843023884321E-2</v>
      </c>
      <c r="AO186">
        <f t="shared" si="59"/>
        <v>1.0000147250069046E-2</v>
      </c>
      <c r="AP186">
        <f t="shared" si="60"/>
        <v>0.54169708936894012</v>
      </c>
      <c r="AQ186">
        <f t="shared" si="61"/>
        <v>4.0343286599992312E-2</v>
      </c>
      <c r="AR186">
        <f t="shared" si="62"/>
        <v>1.8041042544854707E-2</v>
      </c>
      <c r="AS186">
        <f t="shared" si="63"/>
        <v>4.9609266554589016E-3</v>
      </c>
      <c r="AT186">
        <f t="shared" si="64"/>
        <v>7.8398809932124905E-2</v>
      </c>
      <c r="AU186">
        <f t="shared" si="65"/>
        <v>1.2259681602253141E-2</v>
      </c>
      <c r="AV186">
        <f t="shared" si="66"/>
        <v>4.8816630207310138E-3</v>
      </c>
      <c r="AW186">
        <f t="shared" si="67"/>
        <v>2.6254687310886915E-3</v>
      </c>
      <c r="AX186">
        <f t="shared" si="68"/>
        <v>1.4867947215519153E-3</v>
      </c>
      <c r="AY186">
        <f t="shared" si="69"/>
        <v>4.4893313733511137E-4</v>
      </c>
      <c r="AZ186">
        <f t="shared" si="70"/>
        <v>8.9305730290308902E-2</v>
      </c>
      <c r="BA186">
        <f t="shared" si="71"/>
        <v>9.8905716499082912E-3</v>
      </c>
      <c r="BB186">
        <f t="shared" si="72"/>
        <v>3.4532296070326632E-3</v>
      </c>
    </row>
    <row r="187" spans="1:54" x14ac:dyDescent="0.2">
      <c r="A187">
        <v>444</v>
      </c>
      <c r="B187" s="8">
        <v>45154</v>
      </c>
      <c r="C187" s="9" t="s">
        <v>23</v>
      </c>
      <c r="D187">
        <v>23080002</v>
      </c>
      <c r="E187" s="10">
        <v>3219010</v>
      </c>
      <c r="F187" s="10">
        <v>1039340</v>
      </c>
      <c r="G187" s="10">
        <v>1188780</v>
      </c>
      <c r="H187" s="10">
        <v>300935</v>
      </c>
      <c r="I187" s="10">
        <v>15660000</v>
      </c>
      <c r="J187" s="11">
        <v>1243330</v>
      </c>
      <c r="K187" s="10">
        <v>518037</v>
      </c>
      <c r="L187" s="10">
        <v>146564</v>
      </c>
      <c r="M187" t="s">
        <v>39</v>
      </c>
      <c r="N187" t="s">
        <v>39</v>
      </c>
      <c r="O187" t="s">
        <v>39</v>
      </c>
      <c r="P187" t="s">
        <v>39</v>
      </c>
      <c r="Q187" s="10">
        <v>2190080</v>
      </c>
      <c r="R187" s="10">
        <v>359234</v>
      </c>
      <c r="S187" s="10">
        <v>150763</v>
      </c>
      <c r="T187" s="10">
        <v>76703</v>
      </c>
      <c r="U187" s="10">
        <v>45670</v>
      </c>
      <c r="V187" s="10">
        <v>13769</v>
      </c>
      <c r="W187" s="10">
        <v>2623280</v>
      </c>
      <c r="X187" s="10">
        <v>296431</v>
      </c>
      <c r="Y187" s="10">
        <v>101161</v>
      </c>
      <c r="Z187" s="10"/>
      <c r="AA187" s="15">
        <f t="shared" si="49"/>
        <v>0.72448729384726107</v>
      </c>
      <c r="AB187" s="14">
        <f t="shared" si="50"/>
        <v>29.936185914216075</v>
      </c>
      <c r="AC187" s="14">
        <f t="shared" si="51"/>
        <v>-0.13996922683933527</v>
      </c>
      <c r="AD187" s="14">
        <f t="shared" si="52"/>
        <v>3.3688508316711628E-2</v>
      </c>
      <c r="AE187" s="14">
        <f t="shared" si="53"/>
        <v>6.1548188629576508</v>
      </c>
      <c r="AF187" s="12">
        <f t="shared" si="54"/>
        <v>0.27153286742758764</v>
      </c>
      <c r="AG187" s="12"/>
      <c r="AH187" s="12"/>
      <c r="AK187" s="10">
        <f t="shared" si="55"/>
        <v>29173087</v>
      </c>
      <c r="AL187">
        <f t="shared" si="56"/>
        <v>0.11034176808234247</v>
      </c>
      <c r="AM187">
        <f t="shared" si="57"/>
        <v>3.5626671939106069E-2</v>
      </c>
      <c r="AN187">
        <f t="shared" si="58"/>
        <v>4.0749201481488743E-2</v>
      </c>
      <c r="AO187">
        <f t="shared" si="59"/>
        <v>1.031550072160687E-2</v>
      </c>
      <c r="AP187">
        <f t="shared" si="60"/>
        <v>0.53679612308426594</v>
      </c>
      <c r="AQ187">
        <f t="shared" si="61"/>
        <v>4.2619075588401049E-2</v>
      </c>
      <c r="AR187">
        <f t="shared" si="62"/>
        <v>1.7757359719936392E-2</v>
      </c>
      <c r="AS187">
        <f t="shared" si="63"/>
        <v>5.0239455289733306E-3</v>
      </c>
      <c r="AT187">
        <f t="shared" si="64"/>
        <v>7.5071931880229203E-2</v>
      </c>
      <c r="AU187">
        <f t="shared" si="65"/>
        <v>1.2313883683272873E-2</v>
      </c>
      <c r="AV187">
        <f t="shared" si="66"/>
        <v>5.1678795596777263E-3</v>
      </c>
      <c r="AW187">
        <f t="shared" si="67"/>
        <v>2.6292383798807444E-3</v>
      </c>
      <c r="AX187">
        <f t="shared" si="68"/>
        <v>1.5654839681518791E-3</v>
      </c>
      <c r="AY187">
        <f t="shared" si="69"/>
        <v>4.7197610592255803E-4</v>
      </c>
      <c r="AZ187">
        <f t="shared" si="70"/>
        <v>8.9921234595433802E-2</v>
      </c>
      <c r="BA187">
        <f t="shared" si="71"/>
        <v>1.0161111849424779E-2</v>
      </c>
      <c r="BB187">
        <f t="shared" si="72"/>
        <v>3.4676138318855318E-3</v>
      </c>
    </row>
    <row r="188" spans="1:54" x14ac:dyDescent="0.2">
      <c r="A188">
        <v>448</v>
      </c>
      <c r="B188" s="8">
        <v>45215</v>
      </c>
      <c r="C188" s="9" t="s">
        <v>23</v>
      </c>
      <c r="D188">
        <v>23100027</v>
      </c>
      <c r="E188" s="10">
        <v>3195820</v>
      </c>
      <c r="F188" s="10">
        <v>1048400</v>
      </c>
      <c r="G188" s="10">
        <v>1196510</v>
      </c>
      <c r="H188" s="10">
        <v>301423</v>
      </c>
      <c r="I188" s="10">
        <v>16680200</v>
      </c>
      <c r="J188" s="11">
        <v>1258670</v>
      </c>
      <c r="K188" s="10">
        <v>585290</v>
      </c>
      <c r="L188" s="10">
        <v>171119</v>
      </c>
      <c r="M188" t="s">
        <v>39</v>
      </c>
      <c r="N188" t="s">
        <v>39</v>
      </c>
      <c r="O188" t="s">
        <v>39</v>
      </c>
      <c r="P188" t="s">
        <v>39</v>
      </c>
      <c r="Q188" s="10">
        <v>2474820</v>
      </c>
      <c r="R188" s="10">
        <v>436352</v>
      </c>
      <c r="S188" s="10">
        <v>161944</v>
      </c>
      <c r="T188" s="10">
        <v>76358</v>
      </c>
      <c r="U188" s="10">
        <v>48034</v>
      </c>
      <c r="V188" s="10">
        <v>11563</v>
      </c>
      <c r="W188" s="10">
        <v>2895030</v>
      </c>
      <c r="X188" s="10">
        <v>323003</v>
      </c>
      <c r="Y188" s="10">
        <v>110128</v>
      </c>
      <c r="Z188" s="10"/>
      <c r="AA188" s="15">
        <f t="shared" si="49"/>
        <v>0.72446802275845779</v>
      </c>
      <c r="AB188" s="14">
        <f t="shared" si="50"/>
        <v>29.93510287902533</v>
      </c>
      <c r="AC188" s="14">
        <f t="shared" si="51"/>
        <v>-0.13998077906241918</v>
      </c>
      <c r="AD188" s="14">
        <f t="shared" si="52"/>
        <v>3.4459026001813206E-2</v>
      </c>
      <c r="AE188" s="14">
        <f t="shared" si="53"/>
        <v>5.9195054801847249</v>
      </c>
      <c r="AF188" s="12">
        <f t="shared" si="54"/>
        <v>0.28235014258817492</v>
      </c>
      <c r="AG188" s="12"/>
      <c r="AH188" s="12"/>
      <c r="AK188" s="10">
        <f t="shared" si="55"/>
        <v>30974664</v>
      </c>
      <c r="AL188">
        <f t="shared" si="56"/>
        <v>0.10317529190954258</v>
      </c>
      <c r="AM188">
        <f t="shared" si="57"/>
        <v>3.3847017678706702E-2</v>
      </c>
      <c r="AN188">
        <f t="shared" si="58"/>
        <v>3.8628667610405718E-2</v>
      </c>
      <c r="AO188">
        <f t="shared" si="59"/>
        <v>9.7312758582304565E-3</v>
      </c>
      <c r="AP188">
        <f t="shared" si="60"/>
        <v>0.53851108764246802</v>
      </c>
      <c r="AQ188">
        <f t="shared" si="61"/>
        <v>4.063546904011614E-2</v>
      </c>
      <c r="AR188">
        <f t="shared" si="62"/>
        <v>1.8895765907258912E-2</v>
      </c>
      <c r="AS188">
        <f t="shared" si="63"/>
        <v>5.5244828483046659E-3</v>
      </c>
      <c r="AT188">
        <f t="shared" si="64"/>
        <v>7.9898203254117617E-2</v>
      </c>
      <c r="AU188">
        <f t="shared" si="65"/>
        <v>1.4087384450723986E-2</v>
      </c>
      <c r="AV188">
        <f t="shared" si="66"/>
        <v>5.2282730169405552E-3</v>
      </c>
      <c r="AW188">
        <f t="shared" si="67"/>
        <v>2.4651760548556716E-3</v>
      </c>
      <c r="AX188">
        <f t="shared" si="68"/>
        <v>1.5507512849856902E-3</v>
      </c>
      <c r="AY188">
        <f t="shared" si="69"/>
        <v>3.7330509864449214E-4</v>
      </c>
      <c r="AZ188">
        <f t="shared" si="70"/>
        <v>9.3464452108342477E-2</v>
      </c>
      <c r="BA188">
        <f t="shared" si="71"/>
        <v>1.0427974295378959E-2</v>
      </c>
      <c r="BB188">
        <f t="shared" si="72"/>
        <v>3.5554219409773095E-3</v>
      </c>
    </row>
    <row r="189" spans="1:54" x14ac:dyDescent="0.2">
      <c r="A189">
        <v>449</v>
      </c>
      <c r="B189" s="8">
        <v>45219</v>
      </c>
      <c r="C189" s="9" t="s">
        <v>23</v>
      </c>
      <c r="D189">
        <v>23100080</v>
      </c>
      <c r="E189" s="10">
        <v>3078950</v>
      </c>
      <c r="F189" s="10">
        <v>975840</v>
      </c>
      <c r="G189" s="10">
        <v>1140640</v>
      </c>
      <c r="H189" s="10">
        <v>303380</v>
      </c>
      <c r="I189" s="10">
        <v>15705800</v>
      </c>
      <c r="J189" s="11">
        <v>1145950</v>
      </c>
      <c r="K189" s="10">
        <v>562544</v>
      </c>
      <c r="L189" s="10">
        <v>157158</v>
      </c>
      <c r="M189" t="s">
        <v>39</v>
      </c>
      <c r="N189" t="s">
        <v>39</v>
      </c>
      <c r="O189" t="s">
        <v>39</v>
      </c>
      <c r="P189" t="s">
        <v>39</v>
      </c>
      <c r="Q189" s="10">
        <v>2299170</v>
      </c>
      <c r="R189" s="10">
        <v>354334</v>
      </c>
      <c r="S189" s="10">
        <v>147341</v>
      </c>
      <c r="T189" s="10">
        <v>79030</v>
      </c>
      <c r="U189" s="10">
        <v>46216</v>
      </c>
      <c r="V189" s="10">
        <v>14465</v>
      </c>
      <c r="W189" s="10">
        <v>2719020</v>
      </c>
      <c r="X189" s="10">
        <v>306965</v>
      </c>
      <c r="Y189" s="10">
        <v>101405</v>
      </c>
      <c r="Z189" s="10"/>
      <c r="AA189" s="15">
        <f t="shared" si="49"/>
        <v>0.72633426907210419</v>
      </c>
      <c r="AB189" s="14">
        <f t="shared" si="50"/>
        <v>30.039985921852256</v>
      </c>
      <c r="AC189" s="14">
        <f t="shared" si="51"/>
        <v>-0.13886346497007099</v>
      </c>
      <c r="AD189" s="14">
        <f t="shared" si="52"/>
        <v>2.9504492834600913E-2</v>
      </c>
      <c r="AE189" s="14">
        <f t="shared" si="53"/>
        <v>6.0175692169069439</v>
      </c>
      <c r="AF189" s="12">
        <f t="shared" si="54"/>
        <v>0.27948521577137309</v>
      </c>
      <c r="AG189" s="12"/>
      <c r="AH189" s="12"/>
      <c r="AK189" s="10">
        <f t="shared" si="55"/>
        <v>29138208</v>
      </c>
      <c r="AL189">
        <f t="shared" si="56"/>
        <v>0.10566710210868149</v>
      </c>
      <c r="AM189">
        <f t="shared" si="57"/>
        <v>3.3490048530094921E-2</v>
      </c>
      <c r="AN189">
        <f t="shared" si="58"/>
        <v>3.9145852758000768E-2</v>
      </c>
      <c r="AO189">
        <f t="shared" si="59"/>
        <v>1.0411759021007744E-2</v>
      </c>
      <c r="AP189">
        <f t="shared" si="60"/>
        <v>0.53901049783157562</v>
      </c>
      <c r="AQ189">
        <f t="shared" si="61"/>
        <v>3.932808771218875E-2</v>
      </c>
      <c r="AR189">
        <f t="shared" si="62"/>
        <v>1.930606027659628E-2</v>
      </c>
      <c r="AS189">
        <f t="shared" si="63"/>
        <v>5.3935368983569617E-3</v>
      </c>
      <c r="AT189">
        <f t="shared" si="64"/>
        <v>7.8905676011373105E-2</v>
      </c>
      <c r="AU189">
        <f t="shared" si="65"/>
        <v>1.2160459558803342E-2</v>
      </c>
      <c r="AV189">
        <f t="shared" si="66"/>
        <v>5.0566253079118665E-3</v>
      </c>
      <c r="AW189">
        <f t="shared" si="67"/>
        <v>2.7122464085643154E-3</v>
      </c>
      <c r="AX189">
        <f t="shared" si="68"/>
        <v>1.5860961662433051E-3</v>
      </c>
      <c r="AY189">
        <f t="shared" si="69"/>
        <v>4.9642723396030395E-4</v>
      </c>
      <c r="AZ189">
        <f t="shared" si="70"/>
        <v>9.3314592304372321E-2</v>
      </c>
      <c r="BA189">
        <f t="shared" si="71"/>
        <v>1.0534793354484944E-2</v>
      </c>
      <c r="BB189">
        <f t="shared" si="72"/>
        <v>3.4801385177839349E-3</v>
      </c>
    </row>
    <row r="190" spans="1:54" x14ac:dyDescent="0.2">
      <c r="A190">
        <v>401</v>
      </c>
      <c r="B190" s="8">
        <v>45227</v>
      </c>
      <c r="C190" s="9" t="s">
        <v>23</v>
      </c>
      <c r="D190">
        <v>22100126</v>
      </c>
      <c r="E190" s="10">
        <v>2315400</v>
      </c>
      <c r="F190" s="10">
        <v>714636</v>
      </c>
      <c r="G190" s="10">
        <v>812144</v>
      </c>
      <c r="H190" s="10">
        <v>220902</v>
      </c>
      <c r="I190" s="10">
        <v>11479600</v>
      </c>
      <c r="J190" s="11">
        <v>864158</v>
      </c>
      <c r="K190" s="10">
        <v>429935</v>
      </c>
      <c r="L190" s="10">
        <v>117596</v>
      </c>
      <c r="M190" t="s">
        <v>39</v>
      </c>
      <c r="N190" t="s">
        <v>39</v>
      </c>
      <c r="O190" t="s">
        <v>39</v>
      </c>
      <c r="P190" t="s">
        <v>39</v>
      </c>
      <c r="Q190" s="10">
        <v>1828680</v>
      </c>
      <c r="R190" s="10">
        <v>309685</v>
      </c>
      <c r="S190" s="10">
        <v>120421</v>
      </c>
      <c r="T190" s="10">
        <v>64786</v>
      </c>
      <c r="U190" s="10">
        <v>34379</v>
      </c>
      <c r="V190" s="10">
        <v>10634</v>
      </c>
      <c r="W190" s="10">
        <v>2094090</v>
      </c>
      <c r="X190" s="10">
        <v>240322</v>
      </c>
      <c r="Y190" s="10">
        <v>80334</v>
      </c>
      <c r="Z190" s="10"/>
      <c r="AA190" s="15">
        <f t="shared" si="49"/>
        <v>0.72638599607939236</v>
      </c>
      <c r="AB190" s="14">
        <f t="shared" si="50"/>
        <v>30.04289297966185</v>
      </c>
      <c r="AC190" s="14">
        <f t="shared" si="51"/>
        <v>-0.13883253712473281</v>
      </c>
      <c r="AD190" s="14">
        <f t="shared" si="52"/>
        <v>3.565161832775389E-2</v>
      </c>
      <c r="AE190" s="14">
        <f t="shared" si="53"/>
        <v>5.7624453493637624</v>
      </c>
      <c r="AF190" s="12">
        <f t="shared" si="54"/>
        <v>0.29397956380931223</v>
      </c>
      <c r="AG190" s="12"/>
      <c r="AH190" s="12"/>
      <c r="AK190" s="10">
        <f t="shared" si="55"/>
        <v>21737702</v>
      </c>
      <c r="AL190">
        <f t="shared" si="56"/>
        <v>0.10651539891383183</v>
      </c>
      <c r="AM190">
        <f t="shared" si="57"/>
        <v>3.2875416177846215E-2</v>
      </c>
      <c r="AN190">
        <f t="shared" si="58"/>
        <v>3.7361078921773795E-2</v>
      </c>
      <c r="AO190">
        <f t="shared" si="59"/>
        <v>1.016215973519188E-2</v>
      </c>
      <c r="AP190">
        <f t="shared" si="60"/>
        <v>0.5280963001516904</v>
      </c>
      <c r="AQ190">
        <f t="shared" si="61"/>
        <v>3.9753880147956763E-2</v>
      </c>
      <c r="AR190">
        <f t="shared" si="62"/>
        <v>1.9778309593166749E-2</v>
      </c>
      <c r="AS190">
        <f t="shared" si="63"/>
        <v>5.4097714652634396E-3</v>
      </c>
      <c r="AT190">
        <f t="shared" si="64"/>
        <v>8.4124807672862567E-2</v>
      </c>
      <c r="AU190">
        <f t="shared" si="65"/>
        <v>1.4246446105480698E-2</v>
      </c>
      <c r="AV190">
        <f t="shared" si="66"/>
        <v>5.5397300045791405E-3</v>
      </c>
      <c r="AW190">
        <f t="shared" si="67"/>
        <v>2.9803518329582401E-3</v>
      </c>
      <c r="AX190">
        <f t="shared" si="68"/>
        <v>1.5815379196936273E-3</v>
      </c>
      <c r="AY190">
        <f t="shared" si="69"/>
        <v>4.8919614410023653E-4</v>
      </c>
      <c r="AZ190">
        <f t="shared" si="70"/>
        <v>9.6334469945351164E-2</v>
      </c>
      <c r="BA190">
        <f t="shared" si="71"/>
        <v>1.1055538437319639E-2</v>
      </c>
      <c r="BB190">
        <f t="shared" si="72"/>
        <v>3.6956068309336471E-3</v>
      </c>
    </row>
    <row r="191" spans="1:54" x14ac:dyDescent="0.2">
      <c r="A191">
        <v>451</v>
      </c>
      <c r="B191" s="8">
        <v>45230</v>
      </c>
      <c r="C191" s="9" t="s">
        <v>23</v>
      </c>
      <c r="D191">
        <v>23100190</v>
      </c>
      <c r="E191" s="10">
        <v>3516512</v>
      </c>
      <c r="F191" s="10">
        <v>1142660</v>
      </c>
      <c r="G191" s="10">
        <v>1311040</v>
      </c>
      <c r="H191" s="10">
        <v>328203</v>
      </c>
      <c r="I191" s="10">
        <v>17932000</v>
      </c>
      <c r="J191" s="11">
        <v>1395190</v>
      </c>
      <c r="K191" s="10">
        <v>613484</v>
      </c>
      <c r="L191" s="10">
        <v>161118</v>
      </c>
      <c r="M191" t="s">
        <v>39</v>
      </c>
      <c r="N191" t="s">
        <v>39</v>
      </c>
      <c r="O191" t="s">
        <v>39</v>
      </c>
      <c r="P191" t="s">
        <v>39</v>
      </c>
      <c r="Q191" s="10">
        <v>2669860</v>
      </c>
      <c r="R191" s="10">
        <v>366781</v>
      </c>
      <c r="S191" s="10">
        <v>173511</v>
      </c>
      <c r="T191" s="10">
        <v>87349</v>
      </c>
      <c r="U191" s="10">
        <v>54890</v>
      </c>
      <c r="V191" s="10">
        <v>12000</v>
      </c>
      <c r="W191" s="10">
        <v>3135000</v>
      </c>
      <c r="X191" s="10">
        <v>342528</v>
      </c>
      <c r="Y191" s="10">
        <v>115782</v>
      </c>
      <c r="Z191" s="10"/>
      <c r="AA191" s="15">
        <f t="shared" si="49"/>
        <v>0.7264461193466365</v>
      </c>
      <c r="AB191" s="14">
        <f t="shared" si="50"/>
        <v>30.046271907280975</v>
      </c>
      <c r="AC191" s="14">
        <f t="shared" si="51"/>
        <v>-0.13879659187966867</v>
      </c>
      <c r="AD191" s="14">
        <f t="shared" si="52"/>
        <v>3.7735569904957147E-2</v>
      </c>
      <c r="AE191" s="14">
        <f t="shared" si="53"/>
        <v>5.8902881211457956</v>
      </c>
      <c r="AF191" s="12">
        <f t="shared" si="54"/>
        <v>0.27920954868074888</v>
      </c>
      <c r="AG191" s="12"/>
      <c r="AH191" s="12"/>
      <c r="AK191" s="10">
        <f t="shared" si="55"/>
        <v>33357908</v>
      </c>
      <c r="AL191">
        <f t="shared" si="56"/>
        <v>0.10541764189768735</v>
      </c>
      <c r="AM191">
        <f t="shared" si="57"/>
        <v>3.4254546178375457E-2</v>
      </c>
      <c r="AN191">
        <f t="shared" si="58"/>
        <v>3.9302224827767976E-2</v>
      </c>
      <c r="AO191">
        <f t="shared" si="59"/>
        <v>9.8388364162404901E-3</v>
      </c>
      <c r="AP191">
        <f t="shared" si="60"/>
        <v>0.53756368654772957</v>
      </c>
      <c r="AQ191">
        <f t="shared" si="61"/>
        <v>4.1824865036500493E-2</v>
      </c>
      <c r="AR191">
        <f t="shared" si="62"/>
        <v>1.8390961447582385E-2</v>
      </c>
      <c r="AS191">
        <f t="shared" si="63"/>
        <v>4.8299791461742748E-3</v>
      </c>
      <c r="AT191">
        <f t="shared" si="64"/>
        <v>8.003679367423161E-2</v>
      </c>
      <c r="AU191">
        <f t="shared" si="65"/>
        <v>1.0995323807476176E-2</v>
      </c>
      <c r="AV191">
        <f t="shared" si="66"/>
        <v>5.2014952496421537E-3</v>
      </c>
      <c r="AW191">
        <f t="shared" si="67"/>
        <v>2.6185395079331712E-3</v>
      </c>
      <c r="AX191">
        <f t="shared" si="68"/>
        <v>1.6454868812516661E-3</v>
      </c>
      <c r="AY191">
        <f t="shared" si="69"/>
        <v>3.5973478912406618E-4</v>
      </c>
      <c r="AZ191">
        <f t="shared" si="70"/>
        <v>9.3980713658662285E-2</v>
      </c>
      <c r="BA191">
        <f t="shared" si="71"/>
        <v>1.0268269820757344E-2</v>
      </c>
      <c r="BB191">
        <f t="shared" si="72"/>
        <v>3.4709011128635525E-3</v>
      </c>
    </row>
    <row r="192" spans="1:54" x14ac:dyDescent="0.2">
      <c r="A192">
        <v>477</v>
      </c>
      <c r="B192" s="8">
        <v>45251</v>
      </c>
      <c r="C192" s="9" t="s">
        <v>23</v>
      </c>
      <c r="D192">
        <v>23110086</v>
      </c>
      <c r="E192" s="10">
        <v>1309770</v>
      </c>
      <c r="F192" s="10">
        <v>407668</v>
      </c>
      <c r="G192" s="10">
        <v>462924</v>
      </c>
      <c r="H192" s="10">
        <v>123718</v>
      </c>
      <c r="I192" s="10">
        <v>6273380</v>
      </c>
      <c r="J192" s="11">
        <v>490482</v>
      </c>
      <c r="K192" s="10">
        <v>230601</v>
      </c>
      <c r="L192" s="10">
        <v>66336</v>
      </c>
      <c r="M192" t="s">
        <v>39</v>
      </c>
      <c r="N192" t="s">
        <v>39</v>
      </c>
      <c r="O192" t="s">
        <v>39</v>
      </c>
      <c r="P192" t="s">
        <v>39</v>
      </c>
      <c r="Q192" s="10">
        <v>973587</v>
      </c>
      <c r="R192" s="10">
        <v>145651</v>
      </c>
      <c r="S192" s="10">
        <v>66639</v>
      </c>
      <c r="T192" s="10">
        <v>31412</v>
      </c>
      <c r="U192" s="10">
        <v>18461</v>
      </c>
      <c r="V192" s="10">
        <v>6126</v>
      </c>
      <c r="W192" s="10">
        <v>1120150</v>
      </c>
      <c r="X192" s="10">
        <v>126184</v>
      </c>
      <c r="Y192" s="10">
        <v>44443</v>
      </c>
      <c r="Z192" s="10">
        <v>4797960</v>
      </c>
      <c r="AA192" s="15">
        <f t="shared" si="49"/>
        <v>0.7254376370562341</v>
      </c>
      <c r="AB192" s="14">
        <f t="shared" si="50"/>
        <v>29.989595202560359</v>
      </c>
      <c r="AC192" s="14">
        <f t="shared" si="51"/>
        <v>-0.13939991616417144</v>
      </c>
      <c r="AD192" s="14">
        <f t="shared" si="52"/>
        <v>3.4743895521318222E-2</v>
      </c>
      <c r="AE192" s="14">
        <f t="shared" si="53"/>
        <v>5.794175799320751</v>
      </c>
      <c r="AF192" s="12">
        <f t="shared" si="54"/>
        <v>0.28790124073394058</v>
      </c>
      <c r="AG192" s="12">
        <f>I192/Z192</f>
        <v>1.3075098583564682</v>
      </c>
      <c r="AH192" s="12">
        <f>K192/Z192</f>
        <v>4.8062301478128205E-2</v>
      </c>
      <c r="AK192" s="10">
        <f t="shared" si="55"/>
        <v>11897532</v>
      </c>
      <c r="AL192">
        <f t="shared" si="56"/>
        <v>0.11008753748256361</v>
      </c>
      <c r="AM192">
        <f t="shared" si="57"/>
        <v>3.4264921498004794E-2</v>
      </c>
      <c r="AN192">
        <f t="shared" si="58"/>
        <v>3.8909246052038354E-2</v>
      </c>
      <c r="AO192">
        <f t="shared" si="59"/>
        <v>1.0398627211088821E-2</v>
      </c>
      <c r="AP192">
        <f t="shared" si="60"/>
        <v>0.52728414598926898</v>
      </c>
      <c r="AQ192">
        <f t="shared" si="61"/>
        <v>4.1225524755890551E-2</v>
      </c>
      <c r="AR192">
        <f t="shared" si="62"/>
        <v>1.9382255076094774E-2</v>
      </c>
      <c r="AS192">
        <f t="shared" si="63"/>
        <v>5.5756101349422717E-3</v>
      </c>
      <c r="AT192">
        <f t="shared" si="64"/>
        <v>8.1831004951278971E-2</v>
      </c>
      <c r="AU192">
        <f t="shared" si="65"/>
        <v>1.2242118785643947E-2</v>
      </c>
      <c r="AV192">
        <f t="shared" si="66"/>
        <v>5.6010776016404071E-3</v>
      </c>
      <c r="AW192">
        <f t="shared" si="67"/>
        <v>2.6402114320852425E-3</v>
      </c>
      <c r="AX192">
        <f t="shared" si="68"/>
        <v>1.5516663455916739E-3</v>
      </c>
      <c r="AY192">
        <f t="shared" si="69"/>
        <v>5.1489670294645987E-4</v>
      </c>
      <c r="AZ192">
        <f t="shared" si="70"/>
        <v>9.4149778290152947E-2</v>
      </c>
      <c r="BA192">
        <f t="shared" si="71"/>
        <v>1.0605897088572656E-2</v>
      </c>
      <c r="BB192">
        <f t="shared" si="72"/>
        <v>3.7354806021954803E-3</v>
      </c>
    </row>
    <row r="193" spans="1:54" x14ac:dyDescent="0.2">
      <c r="A193">
        <v>480</v>
      </c>
      <c r="B193" s="8">
        <v>45254</v>
      </c>
      <c r="C193" s="9" t="s">
        <v>23</v>
      </c>
      <c r="D193">
        <v>23110106</v>
      </c>
      <c r="E193" s="10">
        <v>1268700</v>
      </c>
      <c r="F193" s="10">
        <v>404012</v>
      </c>
      <c r="G193" s="10">
        <v>452889</v>
      </c>
      <c r="H193" s="10">
        <v>121799</v>
      </c>
      <c r="I193" s="10">
        <v>6111350</v>
      </c>
      <c r="J193" s="11">
        <v>454570</v>
      </c>
      <c r="K193" s="10">
        <v>234019</v>
      </c>
      <c r="L193" s="10">
        <v>72205</v>
      </c>
      <c r="M193" t="s">
        <v>39</v>
      </c>
      <c r="N193" t="s">
        <v>39</v>
      </c>
      <c r="O193" t="s">
        <v>39</v>
      </c>
      <c r="P193" t="s">
        <v>39</v>
      </c>
      <c r="Q193" s="10">
        <v>933761</v>
      </c>
      <c r="R193" s="10">
        <v>146753</v>
      </c>
      <c r="S193" s="10">
        <v>70603</v>
      </c>
      <c r="T193" s="10">
        <v>30362</v>
      </c>
      <c r="U193" s="10">
        <v>20324</v>
      </c>
      <c r="V193" s="10">
        <v>6300</v>
      </c>
      <c r="W193" s="10">
        <v>1126510</v>
      </c>
      <c r="X193" s="10">
        <v>124924</v>
      </c>
      <c r="Y193" s="10">
        <v>42258</v>
      </c>
      <c r="Z193" s="10">
        <v>4954700</v>
      </c>
      <c r="AA193" s="15">
        <f t="shared" si="49"/>
        <v>0.71811870757079965</v>
      </c>
      <c r="AB193" s="14">
        <f t="shared" si="50"/>
        <v>29.57827136547894</v>
      </c>
      <c r="AC193" s="14">
        <f t="shared" si="51"/>
        <v>-0.14380375940437026</v>
      </c>
      <c r="AD193" s="14">
        <f t="shared" si="52"/>
        <v>2.1874662956550009E-2</v>
      </c>
      <c r="AE193" s="14">
        <f t="shared" si="53"/>
        <v>6.1895804230669391</v>
      </c>
      <c r="AF193" s="12">
        <f t="shared" si="54"/>
        <v>0.29140465445461922</v>
      </c>
      <c r="AG193" s="12">
        <f>I193/Z193</f>
        <v>1.2334450118069711</v>
      </c>
      <c r="AH193" s="12">
        <f>K193/Z193</f>
        <v>4.7231719377560703E-2</v>
      </c>
      <c r="AK193" s="10">
        <f t="shared" si="55"/>
        <v>11621339</v>
      </c>
      <c r="AL193">
        <f t="shared" si="56"/>
        <v>0.10916986416109194</v>
      </c>
      <c r="AM193">
        <f t="shared" si="57"/>
        <v>3.4764668684047512E-2</v>
      </c>
      <c r="AN193">
        <f t="shared" si="58"/>
        <v>3.8970466312014479E-2</v>
      </c>
      <c r="AO193">
        <f t="shared" si="59"/>
        <v>1.0480633944160824E-2</v>
      </c>
      <c r="AP193">
        <f t="shared" si="60"/>
        <v>0.5258731373381329</v>
      </c>
      <c r="AQ193">
        <f t="shared" si="61"/>
        <v>3.9115114015691309E-2</v>
      </c>
      <c r="AR193">
        <f t="shared" si="62"/>
        <v>2.0137008308595078E-2</v>
      </c>
      <c r="AS193">
        <f t="shared" si="63"/>
        <v>6.2131394669753632E-3</v>
      </c>
      <c r="AT193">
        <f t="shared" si="64"/>
        <v>8.0348830715634409E-2</v>
      </c>
      <c r="AU193">
        <f t="shared" si="65"/>
        <v>1.2627890813614507E-2</v>
      </c>
      <c r="AV193">
        <f t="shared" si="66"/>
        <v>6.075289603031114E-3</v>
      </c>
      <c r="AW193">
        <f t="shared" si="67"/>
        <v>2.6126077210207876E-3</v>
      </c>
      <c r="AX193">
        <f t="shared" si="68"/>
        <v>1.7488518319618764E-3</v>
      </c>
      <c r="AY193">
        <f t="shared" si="69"/>
        <v>5.4210620652232928E-4</v>
      </c>
      <c r="AZ193">
        <f t="shared" si="70"/>
        <v>9.6934613128487168E-2</v>
      </c>
      <c r="BA193">
        <f t="shared" si="71"/>
        <v>1.0749535832316741E-2</v>
      </c>
      <c r="BB193">
        <f t="shared" si="72"/>
        <v>3.6362419167016813E-3</v>
      </c>
    </row>
    <row r="194" spans="1:54" x14ac:dyDescent="0.2">
      <c r="A194">
        <v>495</v>
      </c>
      <c r="B194" s="8">
        <v>45259</v>
      </c>
      <c r="C194" s="9" t="s">
        <v>23</v>
      </c>
      <c r="D194">
        <v>23110136</v>
      </c>
      <c r="E194" s="10">
        <v>3008970</v>
      </c>
      <c r="F194" s="10">
        <v>959118</v>
      </c>
      <c r="G194" s="10">
        <v>1103450</v>
      </c>
      <c r="H194" s="10">
        <v>287697</v>
      </c>
      <c r="I194" s="10">
        <v>16130500</v>
      </c>
      <c r="J194" s="11">
        <v>1183910</v>
      </c>
      <c r="K194" s="10">
        <v>595938</v>
      </c>
      <c r="L194" s="10">
        <v>181986</v>
      </c>
      <c r="M194" t="s">
        <v>39</v>
      </c>
      <c r="N194" t="s">
        <v>39</v>
      </c>
      <c r="O194" t="s">
        <v>39</v>
      </c>
      <c r="P194" t="s">
        <v>39</v>
      </c>
      <c r="Q194" s="10">
        <v>2412980</v>
      </c>
      <c r="R194" s="10">
        <v>432278</v>
      </c>
      <c r="S194" s="10">
        <v>169327</v>
      </c>
      <c r="T194" s="10">
        <v>72904</v>
      </c>
      <c r="U194" s="10">
        <v>45492</v>
      </c>
      <c r="V194" s="10">
        <v>12957</v>
      </c>
      <c r="W194" s="10">
        <v>2918550</v>
      </c>
      <c r="X194" s="10">
        <v>332382</v>
      </c>
      <c r="Y194" s="10">
        <v>107543</v>
      </c>
      <c r="Z194" s="10">
        <v>12368400</v>
      </c>
      <c r="AA194" s="15">
        <f t="shared" si="49"/>
        <v>0.72861615511399402</v>
      </c>
      <c r="AB194" s="14">
        <f t="shared" si="50"/>
        <v>30.168227917406462</v>
      </c>
      <c r="AC194" s="14">
        <f t="shared" si="51"/>
        <v>-0.13750120366906832</v>
      </c>
      <c r="AD194" s="14">
        <f t="shared" si="52"/>
        <v>3.9670013635999021E-2</v>
      </c>
      <c r="AE194" s="14">
        <f t="shared" si="53"/>
        <v>6.2368036922762577</v>
      </c>
      <c r="AF194" s="12">
        <f t="shared" si="54"/>
        <v>0.28853497970557113</v>
      </c>
      <c r="AG194" s="12">
        <f>I194/Z194</f>
        <v>1.3041703049707318</v>
      </c>
      <c r="AH194" s="12">
        <f>K194/Z194</f>
        <v>4.8182303289026875E-2</v>
      </c>
      <c r="AI194" t="s">
        <v>17</v>
      </c>
      <c r="AK194" s="10">
        <f t="shared" si="55"/>
        <v>29955982</v>
      </c>
      <c r="AL194">
        <f t="shared" si="56"/>
        <v>0.10044638162754939</v>
      </c>
      <c r="AM194">
        <f t="shared" si="57"/>
        <v>3.2017578325424283E-2</v>
      </c>
      <c r="AN194">
        <f t="shared" si="58"/>
        <v>3.6835714482669937E-2</v>
      </c>
      <c r="AO194">
        <f t="shared" si="59"/>
        <v>9.6039916167662276E-3</v>
      </c>
      <c r="AP194">
        <f t="shared" si="60"/>
        <v>0.53847341742961385</v>
      </c>
      <c r="AQ194">
        <f t="shared" si="61"/>
        <v>3.9521655474355676E-2</v>
      </c>
      <c r="AR194">
        <f t="shared" si="62"/>
        <v>1.9893789494198521E-2</v>
      </c>
      <c r="AS194">
        <f t="shared" si="63"/>
        <v>6.0751138119925427E-3</v>
      </c>
      <c r="AT194">
        <f t="shared" si="64"/>
        <v>8.055085625301818E-2</v>
      </c>
      <c r="AU194">
        <f t="shared" si="65"/>
        <v>1.4430439970220305E-2</v>
      </c>
      <c r="AV194">
        <f t="shared" si="66"/>
        <v>5.6525270979265506E-3</v>
      </c>
      <c r="AW194">
        <f t="shared" si="67"/>
        <v>2.4337042264212872E-3</v>
      </c>
      <c r="AX194">
        <f t="shared" si="68"/>
        <v>1.5186282325847305E-3</v>
      </c>
      <c r="AY194">
        <f t="shared" si="69"/>
        <v>4.3253464366482797E-4</v>
      </c>
      <c r="AZ194">
        <f t="shared" si="70"/>
        <v>9.7427952787526709E-2</v>
      </c>
      <c r="BA194">
        <f t="shared" si="71"/>
        <v>1.1095680321880285E-2</v>
      </c>
      <c r="BB194">
        <f t="shared" si="72"/>
        <v>3.590034204186663E-3</v>
      </c>
    </row>
    <row r="195" spans="1:54" x14ac:dyDescent="0.2">
      <c r="A195">
        <v>496</v>
      </c>
      <c r="B195" s="8">
        <v>45259</v>
      </c>
      <c r="C195" s="9" t="s">
        <v>23</v>
      </c>
      <c r="D195">
        <v>23110137</v>
      </c>
      <c r="E195" s="10">
        <v>2970970</v>
      </c>
      <c r="F195" s="10">
        <v>951733</v>
      </c>
      <c r="G195" s="10">
        <v>1128660</v>
      </c>
      <c r="H195" s="10">
        <v>282331</v>
      </c>
      <c r="I195" s="10">
        <v>15948800</v>
      </c>
      <c r="J195" s="11">
        <v>1179250</v>
      </c>
      <c r="K195" s="10">
        <v>593082</v>
      </c>
      <c r="L195" s="10">
        <v>177617</v>
      </c>
      <c r="M195" t="s">
        <v>39</v>
      </c>
      <c r="N195" t="s">
        <v>39</v>
      </c>
      <c r="O195" t="s">
        <v>39</v>
      </c>
      <c r="P195" t="s">
        <v>39</v>
      </c>
      <c r="Q195" s="10">
        <v>2442800</v>
      </c>
      <c r="R195" s="10">
        <v>401909</v>
      </c>
      <c r="S195" s="10">
        <v>165496</v>
      </c>
      <c r="T195" s="10">
        <v>78002</v>
      </c>
      <c r="U195" s="10">
        <v>48908</v>
      </c>
      <c r="V195" s="10">
        <v>12300</v>
      </c>
      <c r="W195" s="10">
        <v>2910260</v>
      </c>
      <c r="X195" s="10">
        <v>321917</v>
      </c>
      <c r="Y195" s="10">
        <v>111249</v>
      </c>
      <c r="Z195" s="10">
        <v>12466500</v>
      </c>
      <c r="AA195" s="15">
        <f t="shared" ref="AA195:AA256" si="73">SUM(G195,H195,J195)/SUM(F195,G195,H195,J195)</f>
        <v>0.7312987051853006</v>
      </c>
      <c r="AB195" s="14">
        <f t="shared" ref="AB195:AB254" si="74">-10.78+(56.2*AA195)</f>
        <v>30.318987231413892</v>
      </c>
      <c r="AC195" s="14">
        <f t="shared" ref="AC195:AC256" si="75">LOG(((J195+G195+H195)/(J195+F195+G195+H195)),10)</f>
        <v>-0.13590519552334837</v>
      </c>
      <c r="AD195" s="14">
        <f t="shared" ref="AD195:AD256" si="76">LOG(((J195+G195+H195)/(F195+G195+H195)),10)</f>
        <v>3.9927180606436123E-2</v>
      </c>
      <c r="AE195" s="14">
        <f t="shared" ref="AE195:AE256" si="77">7.17+(17.1*(W195/SUM(K195:Y195)))+(25.9*(X195/SUM(K195:Y195)))+(34.4*(Y195/SUM(K195:Y195)))-(28.6*(Q195/SUM(K195:Y195)))</f>
        <v>6.0776926539951592</v>
      </c>
      <c r="AF195" s="12">
        <f t="shared" ref="AF195:AF256" si="78">(K195+L195+Q195+R195+W195)/(I195+K195+L195+Q195+R195+W195)</f>
        <v>0.29035917557648083</v>
      </c>
      <c r="AG195" s="12">
        <f>I195/Z195</f>
        <v>1.2793326113985481</v>
      </c>
      <c r="AH195" s="12">
        <f>K195/Z195</f>
        <v>4.7574058476717605E-2</v>
      </c>
      <c r="AI195" t="s">
        <v>17</v>
      </c>
      <c r="AK195" s="10">
        <f t="shared" si="55"/>
        <v>29725284</v>
      </c>
      <c r="AL195">
        <f t="shared" si="56"/>
        <v>9.9947573251108382E-2</v>
      </c>
      <c r="AM195">
        <f t="shared" si="57"/>
        <v>3.2017625130175378E-2</v>
      </c>
      <c r="AN195">
        <f t="shared" si="58"/>
        <v>3.7969696101137332E-2</v>
      </c>
      <c r="AO195">
        <f t="shared" si="59"/>
        <v>9.4980084967396777E-3</v>
      </c>
      <c r="AP195">
        <f t="shared" si="60"/>
        <v>0.53653986956020339</v>
      </c>
      <c r="AQ195">
        <f t="shared" si="61"/>
        <v>3.9671614239244944E-2</v>
      </c>
      <c r="AR195">
        <f t="shared" si="62"/>
        <v>1.9952105419749733E-2</v>
      </c>
      <c r="AS195">
        <f t="shared" si="63"/>
        <v>5.9752835330353785E-3</v>
      </c>
      <c r="AT195">
        <f t="shared" si="64"/>
        <v>8.2179198018764096E-2</v>
      </c>
      <c r="AU195">
        <f t="shared" si="65"/>
        <v>1.352077914545745E-2</v>
      </c>
      <c r="AV195">
        <f t="shared" si="66"/>
        <v>5.5675161926123226E-3</v>
      </c>
      <c r="AW195">
        <f t="shared" si="67"/>
        <v>2.6240960389142119E-3</v>
      </c>
      <c r="AX195">
        <f t="shared" si="68"/>
        <v>1.6453333128793656E-3</v>
      </c>
      <c r="AY195">
        <f t="shared" si="69"/>
        <v>4.1378915000442047E-4</v>
      </c>
      <c r="AZ195">
        <f t="shared" si="70"/>
        <v>9.7905204202590634E-2</v>
      </c>
      <c r="BA195">
        <f t="shared" si="71"/>
        <v>1.0829736731867726E-2</v>
      </c>
      <c r="BB195">
        <f t="shared" si="72"/>
        <v>3.7425714755155914E-3</v>
      </c>
    </row>
    <row r="196" spans="1:54" x14ac:dyDescent="0.2">
      <c r="A196">
        <v>497</v>
      </c>
      <c r="B196" s="8">
        <v>45259</v>
      </c>
      <c r="C196" s="9" t="s">
        <v>23</v>
      </c>
      <c r="D196">
        <v>23110138</v>
      </c>
      <c r="E196" s="10">
        <v>6072390</v>
      </c>
      <c r="F196" s="10">
        <v>1965570</v>
      </c>
      <c r="G196" s="10">
        <v>2259610</v>
      </c>
      <c r="H196" s="10">
        <v>591568</v>
      </c>
      <c r="I196" s="10">
        <v>32251300</v>
      </c>
      <c r="J196" s="11">
        <v>2350420</v>
      </c>
      <c r="K196" s="10">
        <v>1170530</v>
      </c>
      <c r="L196" s="10">
        <v>357048</v>
      </c>
      <c r="M196" t="s">
        <v>39</v>
      </c>
      <c r="N196" t="s">
        <v>39</v>
      </c>
      <c r="O196" t="s">
        <v>39</v>
      </c>
      <c r="P196" t="s">
        <v>39</v>
      </c>
      <c r="Q196" s="10">
        <v>4898510</v>
      </c>
      <c r="R196" s="10">
        <v>789643</v>
      </c>
      <c r="S196" s="10">
        <v>320454</v>
      </c>
      <c r="T196" s="10">
        <v>161698</v>
      </c>
      <c r="U196" s="10">
        <v>94599</v>
      </c>
      <c r="V196" s="10">
        <v>29136</v>
      </c>
      <c r="W196" s="10">
        <v>5823560</v>
      </c>
      <c r="X196" s="10">
        <v>646180</v>
      </c>
      <c r="Y196" s="10">
        <v>215126</v>
      </c>
      <c r="Z196" s="10"/>
      <c r="AA196" s="15">
        <f t="shared" si="73"/>
        <v>0.72575360309678805</v>
      </c>
      <c r="AB196" s="14">
        <f t="shared" si="74"/>
        <v>30.007352494039488</v>
      </c>
      <c r="AC196" s="14">
        <f t="shared" si="75"/>
        <v>-0.13921079938031419</v>
      </c>
      <c r="AD196" s="14">
        <f t="shared" si="76"/>
        <v>3.3382859440597559E-2</v>
      </c>
      <c r="AE196" s="14">
        <f t="shared" si="77"/>
        <v>6.040979790830086</v>
      </c>
      <c r="AF196" s="12">
        <f t="shared" si="78"/>
        <v>0.28790286706570023</v>
      </c>
      <c r="AG196" s="12"/>
      <c r="AH196" s="12"/>
      <c r="AI196" t="s">
        <v>17</v>
      </c>
      <c r="AK196" s="10">
        <f t="shared" ref="AK196:AK256" si="79">SUM(E196:Y196)</f>
        <v>59997342</v>
      </c>
      <c r="AL196">
        <f t="shared" ref="AL196:AL256" si="80">E196/$AK196</f>
        <v>0.10121098364657555</v>
      </c>
      <c r="AM196">
        <f t="shared" ref="AM196:AM256" si="81">F196/$AK196</f>
        <v>3.276095131014304E-2</v>
      </c>
      <c r="AN196">
        <f t="shared" ref="AN196:AN256" si="82">G196/$AK196</f>
        <v>3.7661835085960972E-2</v>
      </c>
      <c r="AO196">
        <f t="shared" ref="AO196:AO256" si="83">H196/$AK196</f>
        <v>9.859903460389962E-3</v>
      </c>
      <c r="AP196">
        <f t="shared" ref="AP196:AP256" si="84">I196/$AK196</f>
        <v>0.53754547993142765</v>
      </c>
      <c r="AQ196">
        <f t="shared" ref="AQ196:AQ256" si="85">J196/$AK196</f>
        <v>3.9175402136981334E-2</v>
      </c>
      <c r="AR196">
        <f t="shared" ref="AR196:AR256" si="86">K196/$AK196</f>
        <v>1.9509697612937586E-2</v>
      </c>
      <c r="AS196">
        <f t="shared" ref="AS196:AS256" si="87">L196/$AK196</f>
        <v>5.9510636321189027E-3</v>
      </c>
      <c r="AT196">
        <f t="shared" ref="AT196:AT256" si="88">Q196/$AK196</f>
        <v>8.1645450226778382E-2</v>
      </c>
      <c r="AU196">
        <f t="shared" ref="AU196:AU256" si="89">R196/$AK196</f>
        <v>1.316129971224392E-2</v>
      </c>
      <c r="AV196">
        <f t="shared" ref="AV196:AV256" si="90">S196/$AK196</f>
        <v>5.3411366123519268E-3</v>
      </c>
      <c r="AW196">
        <f t="shared" ref="AW196:AW256" si="91">T196/$AK196</f>
        <v>2.6950860589790796E-3</v>
      </c>
      <c r="AX196">
        <f t="shared" ref="AX196:AX256" si="92">U196/$AK196</f>
        <v>1.5767198486892969E-3</v>
      </c>
      <c r="AY196">
        <f t="shared" ref="AY196:AY256" si="93">V196/$AK196</f>
        <v>4.8562151303302735E-4</v>
      </c>
      <c r="AZ196">
        <f t="shared" ref="AZ196:AZ256" si="94">W196/$AK196</f>
        <v>9.706363325228641E-2</v>
      </c>
      <c r="BA196">
        <f t="shared" ref="BA196:BA256" si="95">X196/$AK196</f>
        <v>1.0770143784036299E-2</v>
      </c>
      <c r="BB196">
        <f t="shared" ref="BB196:BB256" si="96">Y196/$AK196</f>
        <v>3.5855921750666889E-3</v>
      </c>
    </row>
    <row r="197" spans="1:54" x14ac:dyDescent="0.2">
      <c r="A197">
        <v>506</v>
      </c>
      <c r="B197" s="8">
        <v>45264</v>
      </c>
      <c r="C197" s="9" t="s">
        <v>23</v>
      </c>
      <c r="D197">
        <v>23120001</v>
      </c>
      <c r="E197" s="10">
        <v>4433260</v>
      </c>
      <c r="F197" s="10">
        <v>1358220</v>
      </c>
      <c r="G197" s="10">
        <v>1574940</v>
      </c>
      <c r="H197" s="10">
        <v>411273</v>
      </c>
      <c r="I197" s="10">
        <v>21818900</v>
      </c>
      <c r="J197" s="11">
        <v>1608360</v>
      </c>
      <c r="K197" s="10">
        <v>743131</v>
      </c>
      <c r="L197" s="10">
        <v>216418</v>
      </c>
      <c r="M197" t="s">
        <v>39</v>
      </c>
      <c r="N197" t="s">
        <v>39</v>
      </c>
      <c r="O197" t="s">
        <v>39</v>
      </c>
      <c r="P197" t="s">
        <v>39</v>
      </c>
      <c r="Q197" s="10">
        <v>3182320</v>
      </c>
      <c r="R197" s="10">
        <v>473435</v>
      </c>
      <c r="S197" s="10">
        <v>204287</v>
      </c>
      <c r="T197" s="10">
        <v>107385</v>
      </c>
      <c r="U197" s="10">
        <v>63364</v>
      </c>
      <c r="V197" s="10">
        <v>18737</v>
      </c>
      <c r="W197" s="10">
        <v>3710310</v>
      </c>
      <c r="X197" s="10">
        <v>409916</v>
      </c>
      <c r="Y197" s="10">
        <v>138431</v>
      </c>
      <c r="Z197" s="10">
        <v>9279720</v>
      </c>
      <c r="AA197" s="15">
        <f t="shared" si="73"/>
        <v>0.72576685518655837</v>
      </c>
      <c r="AB197" s="14">
        <f t="shared" si="74"/>
        <v>30.008097261484579</v>
      </c>
      <c r="AC197" s="14">
        <f t="shared" si="75"/>
        <v>-0.13920286933781528</v>
      </c>
      <c r="AD197" s="14">
        <f t="shared" si="76"/>
        <v>3.1324807831989265E-2</v>
      </c>
      <c r="AE197" s="14">
        <f t="shared" si="77"/>
        <v>5.8547701714356517</v>
      </c>
      <c r="AF197" s="12">
        <f t="shared" si="78"/>
        <v>0.27619002250293367</v>
      </c>
      <c r="AG197" s="12">
        <f t="shared" ref="AG197:AG216" si="97">I197/Z197</f>
        <v>2.3512455117180258</v>
      </c>
      <c r="AH197" s="12">
        <f t="shared" ref="AH197:AH216" si="98">K197/Z197</f>
        <v>8.0081187794459316E-2</v>
      </c>
      <c r="AK197" s="10">
        <f t="shared" si="79"/>
        <v>40472687</v>
      </c>
      <c r="AL197">
        <f t="shared" si="80"/>
        <v>0.10953708114314228</v>
      </c>
      <c r="AM197">
        <f t="shared" si="81"/>
        <v>3.3558928271799696E-2</v>
      </c>
      <c r="AN197">
        <f t="shared" si="82"/>
        <v>3.8913650581193192E-2</v>
      </c>
      <c r="AO197">
        <f t="shared" si="83"/>
        <v>1.016174191745658E-2</v>
      </c>
      <c r="AP197">
        <f t="shared" si="84"/>
        <v>0.53910183922307897</v>
      </c>
      <c r="AQ197">
        <f t="shared" si="85"/>
        <v>3.9739392642746944E-2</v>
      </c>
      <c r="AR197">
        <f t="shared" si="86"/>
        <v>1.8361296347830822E-2</v>
      </c>
      <c r="AS197">
        <f t="shared" si="87"/>
        <v>5.3472604870538985E-3</v>
      </c>
      <c r="AT197">
        <f t="shared" si="88"/>
        <v>7.8628829363367944E-2</v>
      </c>
      <c r="AU197">
        <f t="shared" si="89"/>
        <v>1.1697641918363364E-2</v>
      </c>
      <c r="AV197">
        <f t="shared" si="90"/>
        <v>5.0475274843995409E-3</v>
      </c>
      <c r="AW197">
        <f t="shared" si="91"/>
        <v>2.6532708342295137E-3</v>
      </c>
      <c r="AX197">
        <f t="shared" si="92"/>
        <v>1.5655990421392086E-3</v>
      </c>
      <c r="AY197">
        <f t="shared" si="93"/>
        <v>4.6295418932773108E-4</v>
      </c>
      <c r="AZ197">
        <f t="shared" si="94"/>
        <v>9.1674417366951699E-2</v>
      </c>
      <c r="BA197">
        <f t="shared" si="95"/>
        <v>1.012821313297039E-2</v>
      </c>
      <c r="BB197">
        <f t="shared" si="96"/>
        <v>3.4203560539481847E-3</v>
      </c>
    </row>
    <row r="198" spans="1:54" x14ac:dyDescent="0.2">
      <c r="A198">
        <v>507</v>
      </c>
      <c r="B198" s="8">
        <v>45264</v>
      </c>
      <c r="C198" s="9" t="s">
        <v>23</v>
      </c>
      <c r="D198">
        <v>23120002</v>
      </c>
      <c r="E198" s="10">
        <v>3741710</v>
      </c>
      <c r="F198" s="10">
        <v>1253250</v>
      </c>
      <c r="G198" s="10">
        <v>1421240</v>
      </c>
      <c r="H198" s="10">
        <v>372093</v>
      </c>
      <c r="I198" s="10">
        <v>19926504</v>
      </c>
      <c r="J198" s="11">
        <v>1526870</v>
      </c>
      <c r="K198" s="10">
        <v>734158</v>
      </c>
      <c r="L198" s="10">
        <v>221741</v>
      </c>
      <c r="M198" t="s">
        <v>39</v>
      </c>
      <c r="N198" t="s">
        <v>39</v>
      </c>
      <c r="O198" t="s">
        <v>39</v>
      </c>
      <c r="P198" t="s">
        <v>39</v>
      </c>
      <c r="Q198" s="10">
        <v>3058790</v>
      </c>
      <c r="R198" s="10">
        <v>491505</v>
      </c>
      <c r="S198" s="10">
        <v>210203</v>
      </c>
      <c r="T198" s="10">
        <v>97474</v>
      </c>
      <c r="U198" s="10">
        <v>62356</v>
      </c>
      <c r="V198" s="10">
        <v>17972</v>
      </c>
      <c r="W198" s="10">
        <v>3576740</v>
      </c>
      <c r="X198" s="10">
        <v>401920</v>
      </c>
      <c r="Y198" s="10">
        <v>131732</v>
      </c>
      <c r="Z198" s="10">
        <v>9064530</v>
      </c>
      <c r="AA198" s="15">
        <f t="shared" si="73"/>
        <v>0.72597291368250638</v>
      </c>
      <c r="AB198" s="14">
        <f t="shared" si="74"/>
        <v>30.019677748956859</v>
      </c>
      <c r="AC198" s="14">
        <f t="shared" si="75"/>
        <v>-0.13907958268512521</v>
      </c>
      <c r="AD198" s="14">
        <f t="shared" si="76"/>
        <v>3.735162326250379E-2</v>
      </c>
      <c r="AE198" s="14">
        <f t="shared" si="77"/>
        <v>5.9064410887734944</v>
      </c>
      <c r="AF198" s="12">
        <f t="shared" si="78"/>
        <v>0.28857894256928684</v>
      </c>
      <c r="AG198" s="12">
        <f t="shared" si="97"/>
        <v>2.1982942303682598</v>
      </c>
      <c r="AH198" s="12">
        <f t="shared" si="98"/>
        <v>8.0992395634412379E-2</v>
      </c>
      <c r="AK198" s="10">
        <f t="shared" si="79"/>
        <v>37246258</v>
      </c>
      <c r="AL198">
        <f t="shared" si="80"/>
        <v>0.10045868231917418</v>
      </c>
      <c r="AM198">
        <f t="shared" si="81"/>
        <v>3.3647675425542076E-2</v>
      </c>
      <c r="AN198">
        <f t="shared" si="82"/>
        <v>3.8157927166804245E-2</v>
      </c>
      <c r="AO198">
        <f t="shared" si="83"/>
        <v>9.9900773924725544E-3</v>
      </c>
      <c r="AP198">
        <f t="shared" si="84"/>
        <v>0.53499344820089045</v>
      </c>
      <c r="AQ198">
        <f t="shared" si="85"/>
        <v>4.0993916758027077E-2</v>
      </c>
      <c r="AR198">
        <f t="shared" si="86"/>
        <v>1.9710919684871431E-2</v>
      </c>
      <c r="AS198">
        <f t="shared" si="87"/>
        <v>5.9533765781249757E-3</v>
      </c>
      <c r="AT198">
        <f t="shared" si="88"/>
        <v>8.2123417606139115E-2</v>
      </c>
      <c r="AU198">
        <f t="shared" si="89"/>
        <v>1.3196090732121331E-2</v>
      </c>
      <c r="AV198">
        <f t="shared" si="90"/>
        <v>5.6436004926991596E-3</v>
      </c>
      <c r="AW198">
        <f t="shared" si="91"/>
        <v>2.6170145736519358E-3</v>
      </c>
      <c r="AX198">
        <f t="shared" si="92"/>
        <v>1.6741547567006598E-3</v>
      </c>
      <c r="AY198">
        <f t="shared" si="93"/>
        <v>4.8251827069446817E-4</v>
      </c>
      <c r="AZ198">
        <f t="shared" si="94"/>
        <v>9.6029512548616289E-2</v>
      </c>
      <c r="BA198">
        <f t="shared" si="95"/>
        <v>1.0790882670683321E-2</v>
      </c>
      <c r="BB198">
        <f t="shared" si="96"/>
        <v>3.5367848227867617E-3</v>
      </c>
    </row>
    <row r="199" spans="1:54" x14ac:dyDescent="0.2">
      <c r="A199">
        <v>511</v>
      </c>
      <c r="B199" s="8">
        <v>45265</v>
      </c>
      <c r="C199" s="9" t="s">
        <v>23</v>
      </c>
      <c r="D199">
        <v>23120006</v>
      </c>
      <c r="E199" s="10">
        <v>4117380</v>
      </c>
      <c r="F199" s="10">
        <v>1337350</v>
      </c>
      <c r="G199" s="10">
        <v>1533460</v>
      </c>
      <c r="H199" s="10">
        <v>398906</v>
      </c>
      <c r="I199" s="10">
        <v>21903100</v>
      </c>
      <c r="J199" s="11">
        <v>1652050</v>
      </c>
      <c r="K199" s="10">
        <v>798431</v>
      </c>
      <c r="L199" s="10">
        <v>258052</v>
      </c>
      <c r="M199" t="s">
        <v>39</v>
      </c>
      <c r="N199" t="s">
        <v>39</v>
      </c>
      <c r="O199" t="s">
        <v>39</v>
      </c>
      <c r="P199" t="s">
        <v>39</v>
      </c>
      <c r="Q199" s="10">
        <v>3364640</v>
      </c>
      <c r="R199" s="10">
        <v>573220</v>
      </c>
      <c r="S199" s="10">
        <v>319671</v>
      </c>
      <c r="T199" s="10">
        <v>98663</v>
      </c>
      <c r="U199" s="10">
        <v>64507</v>
      </c>
      <c r="V199" s="10">
        <v>18993</v>
      </c>
      <c r="W199" s="10">
        <v>3943330</v>
      </c>
      <c r="X199" s="10">
        <v>433885</v>
      </c>
      <c r="Y199" s="10">
        <v>145411</v>
      </c>
      <c r="Z199" s="10">
        <v>9885800</v>
      </c>
      <c r="AA199" s="15">
        <f t="shared" si="73"/>
        <v>0.72827842688986022</v>
      </c>
      <c r="AB199" s="14">
        <f t="shared" si="74"/>
        <v>30.149247591210148</v>
      </c>
      <c r="AC199" s="14">
        <f t="shared" si="75"/>
        <v>-0.13770255455411295</v>
      </c>
      <c r="AD199" s="14">
        <f t="shared" si="76"/>
        <v>3.9908374765614832E-2</v>
      </c>
      <c r="AE199" s="14">
        <f t="shared" si="77"/>
        <v>5.9165567393629761</v>
      </c>
      <c r="AF199" s="12">
        <f t="shared" si="78"/>
        <v>0.28980055071901084</v>
      </c>
      <c r="AG199" s="12">
        <f t="shared" si="97"/>
        <v>2.2156122923789678</v>
      </c>
      <c r="AH199" s="12">
        <f t="shared" si="98"/>
        <v>8.0765441340103994E-2</v>
      </c>
      <c r="AK199" s="10">
        <f t="shared" si="79"/>
        <v>40961049</v>
      </c>
      <c r="AL199">
        <f t="shared" si="80"/>
        <v>0.1005193983191202</v>
      </c>
      <c r="AM199">
        <f t="shared" si="81"/>
        <v>3.2649310324059329E-2</v>
      </c>
      <c r="AN199">
        <f t="shared" si="82"/>
        <v>3.74370295057629E-2</v>
      </c>
      <c r="AO199">
        <f t="shared" si="83"/>
        <v>9.7386666049494967E-3</v>
      </c>
      <c r="AP199">
        <f t="shared" si="84"/>
        <v>0.53472995772154175</v>
      </c>
      <c r="AQ199">
        <f t="shared" si="85"/>
        <v>4.0332219030816324E-2</v>
      </c>
      <c r="AR199">
        <f t="shared" si="86"/>
        <v>1.949244512756497E-2</v>
      </c>
      <c r="AS199">
        <f t="shared" si="87"/>
        <v>6.2999363126662114E-3</v>
      </c>
      <c r="AT199">
        <f t="shared" si="88"/>
        <v>8.2142427553552153E-2</v>
      </c>
      <c r="AU199">
        <f t="shared" si="89"/>
        <v>1.3994270508062429E-2</v>
      </c>
      <c r="AV199">
        <f t="shared" si="90"/>
        <v>7.804267903392806E-3</v>
      </c>
      <c r="AW199">
        <f t="shared" si="91"/>
        <v>2.4087029607078665E-3</v>
      </c>
      <c r="AX199">
        <f t="shared" si="92"/>
        <v>1.5748375975429732E-3</v>
      </c>
      <c r="AY199">
        <f t="shared" si="93"/>
        <v>4.6368441394164492E-4</v>
      </c>
      <c r="AZ199">
        <f t="shared" si="94"/>
        <v>9.6270239563444771E-2</v>
      </c>
      <c r="BA199">
        <f t="shared" si="95"/>
        <v>1.0592624226982077E-2</v>
      </c>
      <c r="BB199">
        <f t="shared" si="96"/>
        <v>3.5499823258920934E-3</v>
      </c>
    </row>
    <row r="200" spans="1:54" x14ac:dyDescent="0.2">
      <c r="A200">
        <v>513</v>
      </c>
      <c r="B200" s="8">
        <v>45266</v>
      </c>
      <c r="C200" s="9" t="s">
        <v>23</v>
      </c>
      <c r="D200">
        <v>23120015</v>
      </c>
      <c r="E200" s="10">
        <v>4463730</v>
      </c>
      <c r="F200" s="10">
        <v>1399290</v>
      </c>
      <c r="G200" s="10">
        <v>1650340</v>
      </c>
      <c r="H200" s="10">
        <v>419526</v>
      </c>
      <c r="I200" s="10">
        <v>23191500</v>
      </c>
      <c r="J200" s="11">
        <v>1782290</v>
      </c>
      <c r="K200" s="10">
        <v>866383</v>
      </c>
      <c r="L200" s="10">
        <v>259790</v>
      </c>
      <c r="M200" t="s">
        <v>39</v>
      </c>
      <c r="N200" t="s">
        <v>39</v>
      </c>
      <c r="O200" t="s">
        <v>39</v>
      </c>
      <c r="P200" t="s">
        <v>39</v>
      </c>
      <c r="Q200" s="10">
        <v>3582340</v>
      </c>
      <c r="R200" s="10">
        <v>512203</v>
      </c>
      <c r="S200" s="10">
        <v>238229</v>
      </c>
      <c r="T200" s="10">
        <v>118033</v>
      </c>
      <c r="U200" s="10">
        <v>70529</v>
      </c>
      <c r="V200" s="10">
        <v>19937</v>
      </c>
      <c r="W200" s="10">
        <v>4246220</v>
      </c>
      <c r="X200" s="10">
        <v>467741</v>
      </c>
      <c r="Y200" s="10">
        <v>157843</v>
      </c>
      <c r="Z200" s="10">
        <v>10320900</v>
      </c>
      <c r="AA200" s="15">
        <f t="shared" si="73"/>
        <v>0.73354196158543761</v>
      </c>
      <c r="AB200" s="14">
        <f t="shared" si="74"/>
        <v>30.445058241101592</v>
      </c>
      <c r="AC200" s="14">
        <f t="shared" si="75"/>
        <v>-0.13457503769832216</v>
      </c>
      <c r="AD200" s="14">
        <f t="shared" si="76"/>
        <v>4.5480036837041188E-2</v>
      </c>
      <c r="AE200" s="14">
        <f t="shared" si="77"/>
        <v>6.0029081069161645</v>
      </c>
      <c r="AF200" s="12">
        <f t="shared" si="78"/>
        <v>0.28987720048810667</v>
      </c>
      <c r="AG200" s="12">
        <f t="shared" si="97"/>
        <v>2.2470424090922303</v>
      </c>
      <c r="AH200" s="12">
        <f t="shared" si="98"/>
        <v>8.3944520342218221E-2</v>
      </c>
      <c r="AK200" s="10">
        <f t="shared" si="79"/>
        <v>43445924</v>
      </c>
      <c r="AL200">
        <f t="shared" si="80"/>
        <v>0.10274220430897039</v>
      </c>
      <c r="AM200">
        <f t="shared" si="81"/>
        <v>3.2207624356199678E-2</v>
      </c>
      <c r="AN200">
        <f t="shared" si="82"/>
        <v>3.7986072065126296E-2</v>
      </c>
      <c r="AO200">
        <f t="shared" si="83"/>
        <v>9.6562798388175608E-3</v>
      </c>
      <c r="AP200">
        <f t="shared" si="84"/>
        <v>0.53380151380829188</v>
      </c>
      <c r="AQ200">
        <f t="shared" si="85"/>
        <v>4.1023180908754522E-2</v>
      </c>
      <c r="AR200">
        <f t="shared" si="86"/>
        <v>1.9941640555279708E-2</v>
      </c>
      <c r="AS200">
        <f t="shared" si="87"/>
        <v>5.9796173284287846E-3</v>
      </c>
      <c r="AT200">
        <f t="shared" si="88"/>
        <v>8.2455145849815503E-2</v>
      </c>
      <c r="AU200">
        <f t="shared" si="89"/>
        <v>1.1789437370465408E-2</v>
      </c>
      <c r="AV200">
        <f t="shared" si="90"/>
        <v>5.4833452270459252E-3</v>
      </c>
      <c r="AW200">
        <f t="shared" si="91"/>
        <v>2.7167795993934896E-3</v>
      </c>
      <c r="AX200">
        <f t="shared" si="92"/>
        <v>1.6233743814494542E-3</v>
      </c>
      <c r="AY200">
        <f t="shared" si="93"/>
        <v>4.5889230023051186E-4</v>
      </c>
      <c r="AZ200">
        <f t="shared" si="94"/>
        <v>9.7735750769163063E-2</v>
      </c>
      <c r="BA200">
        <f t="shared" si="95"/>
        <v>1.0766050228325216E-2</v>
      </c>
      <c r="BB200">
        <f t="shared" si="96"/>
        <v>3.6330911042425982E-3</v>
      </c>
    </row>
    <row r="201" spans="1:54" x14ac:dyDescent="0.2">
      <c r="A201">
        <v>516</v>
      </c>
      <c r="B201" s="8">
        <v>45272</v>
      </c>
      <c r="C201" s="9" t="s">
        <v>23</v>
      </c>
      <c r="D201">
        <v>23120030</v>
      </c>
      <c r="E201" s="10">
        <v>3295710</v>
      </c>
      <c r="F201" s="10">
        <v>1061170</v>
      </c>
      <c r="G201" s="10">
        <v>1209620</v>
      </c>
      <c r="H201" s="10">
        <v>306441</v>
      </c>
      <c r="I201" s="10">
        <v>17381300</v>
      </c>
      <c r="J201" s="11">
        <v>1265830</v>
      </c>
      <c r="K201" s="10">
        <v>619134</v>
      </c>
      <c r="L201" s="10">
        <v>188318</v>
      </c>
      <c r="M201" t="s">
        <v>39</v>
      </c>
      <c r="N201" t="s">
        <v>39</v>
      </c>
      <c r="O201" t="s">
        <v>39</v>
      </c>
      <c r="P201" t="s">
        <v>39</v>
      </c>
      <c r="Q201" s="10">
        <v>2587450</v>
      </c>
      <c r="R201" s="10">
        <v>378202</v>
      </c>
      <c r="S201" s="10">
        <v>169441</v>
      </c>
      <c r="T201" s="10">
        <v>89948</v>
      </c>
      <c r="U201" s="10">
        <v>50005</v>
      </c>
      <c r="V201" s="10">
        <v>16142</v>
      </c>
      <c r="W201" s="10">
        <v>2998970</v>
      </c>
      <c r="X201" s="10">
        <v>344938</v>
      </c>
      <c r="Y201" s="10">
        <v>115928</v>
      </c>
      <c r="Z201" s="10">
        <v>7815590</v>
      </c>
      <c r="AA201" s="15">
        <f t="shared" si="73"/>
        <v>0.72387375584202285</v>
      </c>
      <c r="AB201" s="14">
        <f t="shared" si="74"/>
        <v>29.901705078321683</v>
      </c>
      <c r="AC201" s="14">
        <f t="shared" si="75"/>
        <v>-0.14033716850154448</v>
      </c>
      <c r="AD201" s="14">
        <f t="shared" si="76"/>
        <v>3.3186762891989061E-2</v>
      </c>
      <c r="AE201" s="14">
        <f t="shared" si="77"/>
        <v>5.8738570209126806</v>
      </c>
      <c r="AF201" s="12">
        <f t="shared" si="78"/>
        <v>0.28037797121015062</v>
      </c>
      <c r="AG201" s="12">
        <f t="shared" si="97"/>
        <v>2.2239267924750403</v>
      </c>
      <c r="AH201" s="12">
        <f t="shared" si="98"/>
        <v>7.9217819767925385E-2</v>
      </c>
      <c r="AK201" s="10">
        <f t="shared" si="79"/>
        <v>32078547</v>
      </c>
      <c r="AL201">
        <f t="shared" si="80"/>
        <v>0.10273875559263954</v>
      </c>
      <c r="AM201">
        <f t="shared" si="81"/>
        <v>3.3080363646146443E-2</v>
      </c>
      <c r="AN201">
        <f t="shared" si="82"/>
        <v>3.7708067014381917E-2</v>
      </c>
      <c r="AO201">
        <f t="shared" si="83"/>
        <v>9.5528329260050338E-3</v>
      </c>
      <c r="AP201">
        <f t="shared" si="84"/>
        <v>0.54183563862789674</v>
      </c>
      <c r="AQ201">
        <f t="shared" si="85"/>
        <v>3.9460328424476332E-2</v>
      </c>
      <c r="AR201">
        <f t="shared" si="86"/>
        <v>1.9300562460014166E-2</v>
      </c>
      <c r="AS201">
        <f t="shared" si="87"/>
        <v>5.8705277393019083E-3</v>
      </c>
      <c r="AT201">
        <f t="shared" si="88"/>
        <v>8.0659825396705159E-2</v>
      </c>
      <c r="AU201">
        <f t="shared" si="89"/>
        <v>1.1789873151050139E-2</v>
      </c>
      <c r="AV201">
        <f t="shared" si="90"/>
        <v>5.2820659239958719E-3</v>
      </c>
      <c r="AW201">
        <f t="shared" si="91"/>
        <v>2.8039923379322637E-3</v>
      </c>
      <c r="AX201">
        <f t="shared" si="92"/>
        <v>1.5588299557333441E-3</v>
      </c>
      <c r="AY201">
        <f t="shared" si="93"/>
        <v>5.0320234267468541E-4</v>
      </c>
      <c r="AZ201">
        <f t="shared" si="94"/>
        <v>9.3488336613251219E-2</v>
      </c>
      <c r="BA201">
        <f t="shared" si="95"/>
        <v>1.0752918453569609E-2</v>
      </c>
      <c r="BB201">
        <f t="shared" si="96"/>
        <v>3.6138793942256798E-3</v>
      </c>
    </row>
    <row r="202" spans="1:54" x14ac:dyDescent="0.2">
      <c r="A202">
        <v>518</v>
      </c>
      <c r="B202" s="8">
        <v>45279</v>
      </c>
      <c r="C202" s="9" t="s">
        <v>23</v>
      </c>
      <c r="D202">
        <v>23120071</v>
      </c>
      <c r="E202" s="10">
        <v>3116440</v>
      </c>
      <c r="F202" s="10">
        <v>957666</v>
      </c>
      <c r="G202" s="10">
        <v>1131400</v>
      </c>
      <c r="H202" s="10">
        <v>314791</v>
      </c>
      <c r="I202" s="10">
        <v>16337600</v>
      </c>
      <c r="J202" s="11">
        <v>1173860</v>
      </c>
      <c r="K202" s="10">
        <v>620897</v>
      </c>
      <c r="L202" s="10">
        <v>185620</v>
      </c>
      <c r="M202" t="s">
        <v>39</v>
      </c>
      <c r="N202" t="s">
        <v>39</v>
      </c>
      <c r="O202" t="s">
        <v>39</v>
      </c>
      <c r="P202" t="s">
        <v>39</v>
      </c>
      <c r="Q202" s="10">
        <v>2557630</v>
      </c>
      <c r="R202" s="10">
        <v>365863</v>
      </c>
      <c r="S202" s="10">
        <v>174343</v>
      </c>
      <c r="T202" s="10">
        <v>90765</v>
      </c>
      <c r="U202" s="10">
        <v>48955</v>
      </c>
      <c r="V202" s="10">
        <v>13973</v>
      </c>
      <c r="W202" s="10">
        <v>3004890</v>
      </c>
      <c r="X202" s="10">
        <v>341066</v>
      </c>
      <c r="Y202" s="10">
        <v>112760</v>
      </c>
      <c r="Z202" s="10">
        <v>7806000</v>
      </c>
      <c r="AA202" s="15">
        <f t="shared" si="73"/>
        <v>0.73232483172928431</v>
      </c>
      <c r="AB202" s="14">
        <f t="shared" si="74"/>
        <v>30.376655543185777</v>
      </c>
      <c r="AC202" s="14">
        <f t="shared" si="75"/>
        <v>-0.1352962395212603</v>
      </c>
      <c r="AD202" s="14">
        <f t="shared" si="76"/>
        <v>3.7401116155812437E-2</v>
      </c>
      <c r="AE202" s="14">
        <f t="shared" si="77"/>
        <v>5.9657520006619862</v>
      </c>
      <c r="AF202" s="12">
        <f t="shared" si="78"/>
        <v>0.29190161447610791</v>
      </c>
      <c r="AG202" s="12">
        <f t="shared" si="97"/>
        <v>2.092954137842685</v>
      </c>
      <c r="AH202" s="12">
        <f t="shared" si="98"/>
        <v>7.9540994107097099E-2</v>
      </c>
      <c r="AK202" s="10">
        <f t="shared" si="79"/>
        <v>30548519</v>
      </c>
      <c r="AL202">
        <f t="shared" si="80"/>
        <v>0.10201607482182688</v>
      </c>
      <c r="AM202">
        <f t="shared" si="81"/>
        <v>3.1349015642951464E-2</v>
      </c>
      <c r="AN202">
        <f t="shared" si="82"/>
        <v>3.7036165321140443E-2</v>
      </c>
      <c r="AO202">
        <f t="shared" si="83"/>
        <v>1.0304623932832881E-2</v>
      </c>
      <c r="AP202">
        <f t="shared" si="84"/>
        <v>0.53480825044251734</v>
      </c>
      <c r="AQ202">
        <f t="shared" si="85"/>
        <v>3.8426085402045188E-2</v>
      </c>
      <c r="AR202">
        <f t="shared" si="86"/>
        <v>2.0324946030935247E-2</v>
      </c>
      <c r="AS202">
        <f t="shared" si="87"/>
        <v>6.0762356433711239E-3</v>
      </c>
      <c r="AT202">
        <f t="shared" si="88"/>
        <v>8.372353500999509E-2</v>
      </c>
      <c r="AU202">
        <f t="shared" si="89"/>
        <v>1.1976456207255088E-2</v>
      </c>
      <c r="AV202">
        <f t="shared" si="90"/>
        <v>5.7070851781718121E-3</v>
      </c>
      <c r="AW202">
        <f t="shared" si="91"/>
        <v>2.9711751329090617E-3</v>
      </c>
      <c r="AX202">
        <f t="shared" si="92"/>
        <v>1.6025326792437958E-3</v>
      </c>
      <c r="AY202">
        <f t="shared" si="93"/>
        <v>4.5740351602642341E-4</v>
      </c>
      <c r="AZ202">
        <f t="shared" si="94"/>
        <v>9.83645066394217E-2</v>
      </c>
      <c r="BA202">
        <f t="shared" si="95"/>
        <v>1.116473109547471E-2</v>
      </c>
      <c r="BB202">
        <f t="shared" si="96"/>
        <v>3.6911773038817365E-3</v>
      </c>
    </row>
    <row r="203" spans="1:54" x14ac:dyDescent="0.2">
      <c r="A203">
        <v>519</v>
      </c>
      <c r="B203" s="8">
        <v>45279</v>
      </c>
      <c r="C203" s="9" t="s">
        <v>23</v>
      </c>
      <c r="D203">
        <v>23120100</v>
      </c>
      <c r="E203" s="10">
        <v>3481720</v>
      </c>
      <c r="F203" s="10">
        <v>1139290</v>
      </c>
      <c r="G203" s="10">
        <v>1306630</v>
      </c>
      <c r="H203" s="10">
        <v>339304</v>
      </c>
      <c r="I203" s="10">
        <v>18538200</v>
      </c>
      <c r="J203" s="11">
        <v>1372341</v>
      </c>
      <c r="K203" s="10">
        <v>677170</v>
      </c>
      <c r="L203" s="10">
        <v>204752</v>
      </c>
      <c r="M203" t="s">
        <v>39</v>
      </c>
      <c r="N203" t="s">
        <v>39</v>
      </c>
      <c r="O203" t="s">
        <v>39</v>
      </c>
      <c r="P203" t="s">
        <v>39</v>
      </c>
      <c r="Q203" s="10">
        <v>2840680</v>
      </c>
      <c r="R203" s="10">
        <v>433847</v>
      </c>
      <c r="S203" s="10">
        <v>183811</v>
      </c>
      <c r="T203" s="10">
        <v>100124</v>
      </c>
      <c r="U203" s="10">
        <v>51987</v>
      </c>
      <c r="V203" s="10">
        <v>14812</v>
      </c>
      <c r="W203" s="10">
        <v>3304570</v>
      </c>
      <c r="X203" s="10">
        <v>370357</v>
      </c>
      <c r="Y203" s="10">
        <v>124068</v>
      </c>
      <c r="Z203" s="10">
        <v>8265160</v>
      </c>
      <c r="AA203" s="15">
        <f t="shared" si="73"/>
        <v>0.72597181282794132</v>
      </c>
      <c r="AB203" s="14">
        <f t="shared" si="74"/>
        <v>30.019615880930303</v>
      </c>
      <c r="AC203" s="14">
        <f t="shared" si="75"/>
        <v>-0.13908024124333923</v>
      </c>
      <c r="AD203" s="14">
        <f t="shared" si="76"/>
        <v>3.4898677734603527E-2</v>
      </c>
      <c r="AE203" s="14">
        <f t="shared" si="77"/>
        <v>5.8607196667348092</v>
      </c>
      <c r="AF203" s="12">
        <f t="shared" si="78"/>
        <v>0.28697088939479298</v>
      </c>
      <c r="AG203" s="12">
        <f t="shared" si="97"/>
        <v>2.2429329861732863</v>
      </c>
      <c r="AH203" s="12">
        <f t="shared" si="98"/>
        <v>8.1930658329663314E-2</v>
      </c>
      <c r="AK203" s="10">
        <f t="shared" si="79"/>
        <v>34483663</v>
      </c>
      <c r="AL203">
        <f t="shared" si="80"/>
        <v>0.10096723193240811</v>
      </c>
      <c r="AM203">
        <f t="shared" si="81"/>
        <v>3.3038543498119674E-2</v>
      </c>
      <c r="AN203">
        <f t="shared" si="82"/>
        <v>3.7891276225498434E-2</v>
      </c>
      <c r="AO203">
        <f t="shared" si="83"/>
        <v>9.8395579379139623E-3</v>
      </c>
      <c r="AP203">
        <f t="shared" si="84"/>
        <v>0.53759370053001621</v>
      </c>
      <c r="AQ203">
        <f t="shared" si="85"/>
        <v>3.979684524813968E-2</v>
      </c>
      <c r="AR203">
        <f t="shared" si="86"/>
        <v>1.9637414969517594E-2</v>
      </c>
      <c r="AS203">
        <f t="shared" si="87"/>
        <v>5.9376522731938311E-3</v>
      </c>
      <c r="AT203">
        <f t="shared" si="88"/>
        <v>8.237755948374742E-2</v>
      </c>
      <c r="AU203">
        <f t="shared" si="89"/>
        <v>1.258123303200127E-2</v>
      </c>
      <c r="AV203">
        <f t="shared" si="90"/>
        <v>5.3303792001447182E-3</v>
      </c>
      <c r="AW203">
        <f t="shared" si="91"/>
        <v>2.9035198493849103E-3</v>
      </c>
      <c r="AX203">
        <f t="shared" si="92"/>
        <v>1.5075834606085787E-3</v>
      </c>
      <c r="AY203">
        <f t="shared" si="93"/>
        <v>4.2953673454006322E-4</v>
      </c>
      <c r="AZ203">
        <f t="shared" si="94"/>
        <v>9.5830016666152901E-2</v>
      </c>
      <c r="BA203">
        <f t="shared" si="95"/>
        <v>1.0740071320149487E-2</v>
      </c>
      <c r="BB203">
        <f t="shared" si="96"/>
        <v>3.5978776384631762E-3</v>
      </c>
    </row>
    <row r="204" spans="1:54" x14ac:dyDescent="0.2">
      <c r="A204">
        <v>523</v>
      </c>
      <c r="B204" s="8">
        <v>45315</v>
      </c>
      <c r="C204" s="9" t="s">
        <v>23</v>
      </c>
      <c r="D204">
        <v>24010088</v>
      </c>
      <c r="E204" s="10">
        <v>3980770</v>
      </c>
      <c r="F204" s="10">
        <v>1192020</v>
      </c>
      <c r="G204" s="10">
        <v>1377660</v>
      </c>
      <c r="H204" s="10">
        <v>360959</v>
      </c>
      <c r="I204" s="10">
        <v>19226700</v>
      </c>
      <c r="J204" s="11">
        <v>1433880</v>
      </c>
      <c r="K204" s="10">
        <v>659700</v>
      </c>
      <c r="L204" s="10">
        <v>185358</v>
      </c>
      <c r="M204" t="s">
        <v>39</v>
      </c>
      <c r="N204" t="s">
        <v>39</v>
      </c>
      <c r="O204" t="s">
        <v>39</v>
      </c>
      <c r="P204" t="s">
        <v>39</v>
      </c>
      <c r="Q204" s="10">
        <v>2886680</v>
      </c>
      <c r="R204" s="10">
        <v>414652</v>
      </c>
      <c r="S204" s="10">
        <v>200779</v>
      </c>
      <c r="T204" s="10">
        <v>88828</v>
      </c>
      <c r="U204" s="10">
        <v>53147</v>
      </c>
      <c r="V204" s="10">
        <v>16423</v>
      </c>
      <c r="W204" s="10">
        <v>3332110</v>
      </c>
      <c r="X204" s="10">
        <v>384275</v>
      </c>
      <c r="Y204" s="10">
        <v>122271</v>
      </c>
      <c r="Z204" s="10">
        <v>8826430</v>
      </c>
      <c r="AA204" s="15">
        <f t="shared" si="73"/>
        <v>0.72688399340225118</v>
      </c>
      <c r="AB204" s="14">
        <f t="shared" si="74"/>
        <v>30.070880429206518</v>
      </c>
      <c r="AC204" s="14">
        <f t="shared" si="75"/>
        <v>-0.13853489456780807</v>
      </c>
      <c r="AD204" s="14">
        <f t="shared" si="76"/>
        <v>3.443916911063296E-2</v>
      </c>
      <c r="AE204" s="14">
        <f t="shared" si="77"/>
        <v>5.8012539705614294</v>
      </c>
      <c r="AF204" s="12">
        <f t="shared" si="78"/>
        <v>0.28003909350987821</v>
      </c>
      <c r="AG204" s="12">
        <f t="shared" si="97"/>
        <v>2.1783099169199778</v>
      </c>
      <c r="AH204" s="12">
        <f t="shared" si="98"/>
        <v>7.4741430000577813E-2</v>
      </c>
      <c r="AK204" s="10">
        <f t="shared" si="79"/>
        <v>35916212</v>
      </c>
      <c r="AL204">
        <f t="shared" si="80"/>
        <v>0.11083490653190264</v>
      </c>
      <c r="AM204">
        <f t="shared" si="81"/>
        <v>3.3188912015554427E-2</v>
      </c>
      <c r="AN204">
        <f t="shared" si="82"/>
        <v>3.8357608536223144E-2</v>
      </c>
      <c r="AO204">
        <f t="shared" si="83"/>
        <v>1.0050029774854877E-2</v>
      </c>
      <c r="AP204">
        <f t="shared" si="84"/>
        <v>0.53532092972388068</v>
      </c>
      <c r="AQ204">
        <f t="shared" si="85"/>
        <v>3.992291837457692E-2</v>
      </c>
      <c r="AR204">
        <f t="shared" si="86"/>
        <v>1.8367749917502434E-2</v>
      </c>
      <c r="AS204">
        <f t="shared" si="87"/>
        <v>5.1608449131550953E-3</v>
      </c>
      <c r="AT204">
        <f t="shared" si="88"/>
        <v>8.0372618359642156E-2</v>
      </c>
      <c r="AU204">
        <f t="shared" si="89"/>
        <v>1.1544981413964256E-2</v>
      </c>
      <c r="AV204">
        <f t="shared" si="90"/>
        <v>5.5902053367988805E-3</v>
      </c>
      <c r="AW204">
        <f t="shared" si="91"/>
        <v>2.4732006816309024E-3</v>
      </c>
      <c r="AX204">
        <f t="shared" si="92"/>
        <v>1.4797495905191783E-3</v>
      </c>
      <c r="AY204">
        <f t="shared" si="93"/>
        <v>4.572586886389912E-4</v>
      </c>
      <c r="AZ204">
        <f t="shared" si="94"/>
        <v>9.2774538695784517E-2</v>
      </c>
      <c r="BA204">
        <f t="shared" si="95"/>
        <v>1.0699207366300209E-2</v>
      </c>
      <c r="BB204">
        <f t="shared" si="96"/>
        <v>3.4043400790706993E-3</v>
      </c>
    </row>
    <row r="205" spans="1:54" x14ac:dyDescent="0.2">
      <c r="A205">
        <v>541</v>
      </c>
      <c r="B205" s="8">
        <v>45324</v>
      </c>
      <c r="C205" s="9" t="s">
        <v>23</v>
      </c>
      <c r="D205">
        <v>24020002</v>
      </c>
      <c r="E205" s="10">
        <v>8190140</v>
      </c>
      <c r="F205" s="10">
        <v>2793970</v>
      </c>
      <c r="G205" s="10">
        <v>3250050</v>
      </c>
      <c r="H205" s="10">
        <v>890447</v>
      </c>
      <c r="I205" s="10">
        <v>46218100</v>
      </c>
      <c r="J205" s="11">
        <v>3597621</v>
      </c>
      <c r="K205" s="10">
        <v>1643360</v>
      </c>
      <c r="L205" s="10">
        <v>475381</v>
      </c>
      <c r="M205" t="s">
        <v>39</v>
      </c>
      <c r="N205" t="s">
        <v>39</v>
      </c>
      <c r="O205" t="s">
        <v>39</v>
      </c>
      <c r="P205" t="s">
        <v>39</v>
      </c>
      <c r="Q205" s="10">
        <v>7134660</v>
      </c>
      <c r="R205" s="10">
        <v>1102870</v>
      </c>
      <c r="S205" s="10">
        <v>470556</v>
      </c>
      <c r="T205" s="10">
        <v>231561</v>
      </c>
      <c r="U205" s="10">
        <v>136462</v>
      </c>
      <c r="V205" s="10">
        <v>42754</v>
      </c>
      <c r="W205" s="10">
        <v>8250290</v>
      </c>
      <c r="X205" s="10">
        <v>952726</v>
      </c>
      <c r="Y205" s="10">
        <v>312225</v>
      </c>
      <c r="Z205" s="10">
        <v>17847000</v>
      </c>
      <c r="AA205" s="15">
        <f t="shared" si="73"/>
        <v>0.73471831986212044</v>
      </c>
      <c r="AB205" s="14">
        <f t="shared" si="74"/>
        <v>30.51116957625117</v>
      </c>
      <c r="AC205" s="14">
        <f t="shared" si="75"/>
        <v>-0.13387913108820132</v>
      </c>
      <c r="AD205" s="14">
        <f t="shared" si="76"/>
        <v>4.7622262311102781E-2</v>
      </c>
      <c r="AE205" s="14">
        <f t="shared" si="77"/>
        <v>5.84222187608494</v>
      </c>
      <c r="AF205" s="12">
        <f t="shared" si="78"/>
        <v>0.2870290521071911</v>
      </c>
      <c r="AG205" s="12">
        <f t="shared" si="97"/>
        <v>2.5896845408191851</v>
      </c>
      <c r="AH205" s="12">
        <f t="shared" si="98"/>
        <v>9.2080461702246874E-2</v>
      </c>
      <c r="AI205" t="s">
        <v>15</v>
      </c>
      <c r="AK205" s="10">
        <f t="shared" si="79"/>
        <v>85693173</v>
      </c>
      <c r="AL205">
        <f t="shared" si="80"/>
        <v>9.5575174932546844E-2</v>
      </c>
      <c r="AM205">
        <f t="shared" si="81"/>
        <v>3.2604347606547374E-2</v>
      </c>
      <c r="AN205">
        <f t="shared" si="82"/>
        <v>3.7926591888481014E-2</v>
      </c>
      <c r="AO205">
        <f t="shared" si="83"/>
        <v>1.0391107819055783E-2</v>
      </c>
      <c r="AP205">
        <f t="shared" si="84"/>
        <v>0.53934401518776764</v>
      </c>
      <c r="AQ205">
        <f t="shared" si="85"/>
        <v>4.1982585940655973E-2</v>
      </c>
      <c r="AR205">
        <f t="shared" si="86"/>
        <v>1.9177256979386211E-2</v>
      </c>
      <c r="AS205">
        <f t="shared" si="87"/>
        <v>5.5474780937333247E-3</v>
      </c>
      <c r="AT205">
        <f t="shared" si="88"/>
        <v>8.3258207745440821E-2</v>
      </c>
      <c r="AU205">
        <f t="shared" si="89"/>
        <v>1.2869986737449901E-2</v>
      </c>
      <c r="AV205">
        <f t="shared" si="90"/>
        <v>5.4911725581686657E-3</v>
      </c>
      <c r="AW205">
        <f t="shared" si="91"/>
        <v>2.7022105950027082E-3</v>
      </c>
      <c r="AX205">
        <f t="shared" si="92"/>
        <v>1.5924489107201107E-3</v>
      </c>
      <c r="AY205">
        <f t="shared" si="93"/>
        <v>4.9891955803760474E-4</v>
      </c>
      <c r="AZ205">
        <f t="shared" si="94"/>
        <v>9.6277097826684518E-2</v>
      </c>
      <c r="BA205">
        <f t="shared" si="95"/>
        <v>1.1117875166088202E-2</v>
      </c>
      <c r="BB205">
        <f t="shared" si="96"/>
        <v>3.6435224542333143E-3</v>
      </c>
    </row>
    <row r="206" spans="1:54" x14ac:dyDescent="0.2">
      <c r="A206">
        <v>543</v>
      </c>
      <c r="B206" s="8">
        <v>45324</v>
      </c>
      <c r="C206" s="9" t="s">
        <v>23</v>
      </c>
      <c r="D206">
        <v>24020004</v>
      </c>
      <c r="E206" s="10">
        <v>8453480</v>
      </c>
      <c r="F206" s="10">
        <v>2846450</v>
      </c>
      <c r="G206" s="10">
        <v>3302030</v>
      </c>
      <c r="H206" s="10">
        <v>856438</v>
      </c>
      <c r="I206" s="10">
        <v>45897500</v>
      </c>
      <c r="J206" s="11">
        <v>3639810</v>
      </c>
      <c r="K206" s="10">
        <v>1578180</v>
      </c>
      <c r="L206" s="10">
        <v>466154</v>
      </c>
      <c r="M206" t="s">
        <v>39</v>
      </c>
      <c r="N206" t="s">
        <v>39</v>
      </c>
      <c r="O206" t="s">
        <v>39</v>
      </c>
      <c r="P206" t="s">
        <v>39</v>
      </c>
      <c r="Q206" s="10">
        <v>6747050</v>
      </c>
      <c r="R206" s="10">
        <v>948791</v>
      </c>
      <c r="S206" s="10">
        <v>455391</v>
      </c>
      <c r="T206" s="10">
        <v>224095</v>
      </c>
      <c r="U206" s="10">
        <v>136192</v>
      </c>
      <c r="V206" s="10">
        <v>39428</v>
      </c>
      <c r="W206" s="10">
        <v>7851720</v>
      </c>
      <c r="X206" s="10">
        <v>899852</v>
      </c>
      <c r="Y206" s="10">
        <v>293659</v>
      </c>
      <c r="Z206" s="10">
        <v>17241200</v>
      </c>
      <c r="AA206" s="15">
        <f t="shared" si="73"/>
        <v>0.73259532794074211</v>
      </c>
      <c r="AB206" s="14">
        <f t="shared" si="74"/>
        <v>30.39185743026971</v>
      </c>
      <c r="AC206" s="14">
        <f t="shared" si="75"/>
        <v>-0.13513585533571745</v>
      </c>
      <c r="AD206" s="14">
        <f t="shared" si="76"/>
        <v>4.6595657472982971E-2</v>
      </c>
      <c r="AE206" s="14">
        <f t="shared" si="77"/>
        <v>5.882193368482449</v>
      </c>
      <c r="AF206" s="12">
        <f t="shared" si="78"/>
        <v>0.27708399174381798</v>
      </c>
      <c r="AG206" s="12">
        <f t="shared" si="97"/>
        <v>2.6620826856599309</v>
      </c>
      <c r="AH206" s="12">
        <f t="shared" si="98"/>
        <v>9.1535391968076474E-2</v>
      </c>
      <c r="AI206" t="s">
        <v>15</v>
      </c>
      <c r="AK206" s="10">
        <f t="shared" si="79"/>
        <v>84636220</v>
      </c>
      <c r="AL206">
        <f t="shared" si="80"/>
        <v>9.9880169506624941E-2</v>
      </c>
      <c r="AM206">
        <f t="shared" si="81"/>
        <v>3.3631582317830359E-2</v>
      </c>
      <c r="AN206">
        <f t="shared" si="82"/>
        <v>3.9014384149008548E-2</v>
      </c>
      <c r="AO206">
        <f t="shared" si="83"/>
        <v>1.0119048322337646E-2</v>
      </c>
      <c r="AP206">
        <f t="shared" si="84"/>
        <v>0.54229146812085893</v>
      </c>
      <c r="AQ206">
        <f t="shared" si="85"/>
        <v>4.3005346883402872E-2</v>
      </c>
      <c r="AR206">
        <f t="shared" si="86"/>
        <v>1.8646626704264438E-2</v>
      </c>
      <c r="AS206">
        <f t="shared" si="87"/>
        <v>5.5077365222596193E-3</v>
      </c>
      <c r="AT206">
        <f t="shared" si="88"/>
        <v>7.97182341082813E-2</v>
      </c>
      <c r="AU206">
        <f t="shared" si="89"/>
        <v>1.1210224180616762E-2</v>
      </c>
      <c r="AV206">
        <f t="shared" si="90"/>
        <v>5.3805687446816502E-3</v>
      </c>
      <c r="AW206">
        <f t="shared" si="91"/>
        <v>2.6477434838181571E-3</v>
      </c>
      <c r="AX206">
        <f t="shared" si="92"/>
        <v>1.6091455880236616E-3</v>
      </c>
      <c r="AY206">
        <f t="shared" si="93"/>
        <v>4.6585256288619696E-4</v>
      </c>
      <c r="AZ206">
        <f t="shared" si="94"/>
        <v>9.2770211146008169E-2</v>
      </c>
      <c r="BA206">
        <f t="shared" si="95"/>
        <v>1.0631996561283101E-2</v>
      </c>
      <c r="BB206">
        <f t="shared" si="96"/>
        <v>3.4696610978136783E-3</v>
      </c>
    </row>
    <row r="207" spans="1:54" x14ac:dyDescent="0.2">
      <c r="A207">
        <v>544</v>
      </c>
      <c r="B207" s="8">
        <v>45324</v>
      </c>
      <c r="C207" s="9" t="s">
        <v>23</v>
      </c>
      <c r="D207">
        <v>24020005</v>
      </c>
      <c r="E207" s="10">
        <v>8326010</v>
      </c>
      <c r="F207" s="10">
        <v>2800280</v>
      </c>
      <c r="G207" s="10">
        <v>3315970</v>
      </c>
      <c r="H207" s="10">
        <v>882393</v>
      </c>
      <c r="I207" s="10">
        <v>45653700</v>
      </c>
      <c r="J207" s="11">
        <v>3622790</v>
      </c>
      <c r="K207" s="10">
        <v>1579220</v>
      </c>
      <c r="L207" s="10">
        <v>454168</v>
      </c>
      <c r="M207" t="s">
        <v>39</v>
      </c>
      <c r="N207" t="s">
        <v>39</v>
      </c>
      <c r="O207" t="s">
        <v>39</v>
      </c>
      <c r="P207" t="s">
        <v>39</v>
      </c>
      <c r="Q207" s="10">
        <v>6752480</v>
      </c>
      <c r="R207" s="10">
        <v>1006790</v>
      </c>
      <c r="S207" s="10">
        <v>467051</v>
      </c>
      <c r="T207" s="10">
        <v>217776</v>
      </c>
      <c r="U207" s="10">
        <v>134831</v>
      </c>
      <c r="V207" s="10">
        <v>38630</v>
      </c>
      <c r="W207" s="10">
        <v>7774490</v>
      </c>
      <c r="X207" s="10">
        <v>900401</v>
      </c>
      <c r="Y207" s="10">
        <v>302870</v>
      </c>
      <c r="Z207" s="10">
        <v>17305600</v>
      </c>
      <c r="AA207" s="15">
        <f t="shared" si="73"/>
        <v>0.73635572525854087</v>
      </c>
      <c r="AB207" s="14">
        <f t="shared" si="74"/>
        <v>30.603191759529999</v>
      </c>
      <c r="AC207" s="14">
        <f t="shared" si="75"/>
        <v>-0.13291233213700648</v>
      </c>
      <c r="AD207" s="14">
        <f t="shared" si="76"/>
        <v>4.8256941019138286E-2</v>
      </c>
      <c r="AE207" s="14">
        <f t="shared" si="77"/>
        <v>5.8230933953010773</v>
      </c>
      <c r="AF207" s="12">
        <f t="shared" si="78"/>
        <v>0.27786954075655551</v>
      </c>
      <c r="AG207" s="12">
        <f t="shared" si="97"/>
        <v>2.6380882488905324</v>
      </c>
      <c r="AH207" s="12">
        <f t="shared" si="98"/>
        <v>9.125485392011834E-2</v>
      </c>
      <c r="AI207" t="s">
        <v>15</v>
      </c>
      <c r="AK207" s="10">
        <f t="shared" si="79"/>
        <v>84229850</v>
      </c>
      <c r="AL207">
        <f t="shared" si="80"/>
        <v>9.8848686065569388E-2</v>
      </c>
      <c r="AM207">
        <f t="shared" si="81"/>
        <v>3.3245696151661196E-2</v>
      </c>
      <c r="AN207">
        <f t="shared" si="82"/>
        <v>3.9368109999008666E-2</v>
      </c>
      <c r="AO207">
        <f t="shared" si="83"/>
        <v>1.0476012957401682E-2</v>
      </c>
      <c r="AP207">
        <f t="shared" si="84"/>
        <v>0.54201331238272421</v>
      </c>
      <c r="AQ207">
        <f t="shared" si="85"/>
        <v>4.3010761624293528E-2</v>
      </c>
      <c r="AR207">
        <f t="shared" si="86"/>
        <v>1.8748935205274615E-2</v>
      </c>
      <c r="AS207">
        <f t="shared" si="87"/>
        <v>5.3920077027324632E-3</v>
      </c>
      <c r="AT207">
        <f t="shared" si="88"/>
        <v>8.0167304108935258E-2</v>
      </c>
      <c r="AU207">
        <f t="shared" si="89"/>
        <v>1.1952888435631786E-2</v>
      </c>
      <c r="AV207">
        <f t="shared" si="90"/>
        <v>5.544958230366076E-3</v>
      </c>
      <c r="AW207">
        <f t="shared" si="91"/>
        <v>2.5854967093019874E-3</v>
      </c>
      <c r="AX207">
        <f t="shared" si="92"/>
        <v>1.6007508027142397E-3</v>
      </c>
      <c r="AY207">
        <f t="shared" si="93"/>
        <v>4.5862600966284519E-4</v>
      </c>
      <c r="AZ207">
        <f t="shared" si="94"/>
        <v>9.2300888580473556E-2</v>
      </c>
      <c r="BA207">
        <f t="shared" si="95"/>
        <v>1.0689808897914457E-2</v>
      </c>
      <c r="BB207">
        <f t="shared" si="96"/>
        <v>3.5957561363340906E-3</v>
      </c>
    </row>
    <row r="208" spans="1:54" x14ac:dyDescent="0.2">
      <c r="A208">
        <v>546</v>
      </c>
      <c r="B208" s="8">
        <v>45324</v>
      </c>
      <c r="C208" s="9" t="s">
        <v>23</v>
      </c>
      <c r="D208">
        <v>24020008</v>
      </c>
      <c r="E208" s="10">
        <v>9165760</v>
      </c>
      <c r="F208" s="10">
        <v>3211200</v>
      </c>
      <c r="G208" s="10">
        <v>3683890</v>
      </c>
      <c r="H208" s="10">
        <v>969406</v>
      </c>
      <c r="I208" s="10">
        <v>50722400</v>
      </c>
      <c r="J208" s="11">
        <v>4078170</v>
      </c>
      <c r="K208" s="10">
        <v>1753040</v>
      </c>
      <c r="L208" s="10">
        <v>510599</v>
      </c>
      <c r="M208" t="s">
        <v>39</v>
      </c>
      <c r="N208" t="s">
        <v>39</v>
      </c>
      <c r="O208" t="s">
        <v>39</v>
      </c>
      <c r="P208" t="s">
        <v>39</v>
      </c>
      <c r="Q208" s="10">
        <v>7456970</v>
      </c>
      <c r="R208" s="10">
        <v>1168970</v>
      </c>
      <c r="S208" s="10">
        <v>493668</v>
      </c>
      <c r="T208" s="10">
        <v>237152</v>
      </c>
      <c r="U208" s="10">
        <v>147299</v>
      </c>
      <c r="V208" s="10">
        <v>41922</v>
      </c>
      <c r="W208" s="10">
        <v>8702210</v>
      </c>
      <c r="X208" s="10">
        <v>1007220</v>
      </c>
      <c r="Y208" s="10">
        <v>335093</v>
      </c>
      <c r="Z208" s="10">
        <v>18348100</v>
      </c>
      <c r="AA208" s="15">
        <f t="shared" si="73"/>
        <v>0.73111531378337136</v>
      </c>
      <c r="AB208" s="14">
        <f t="shared" si="74"/>
        <v>30.308680634625475</v>
      </c>
      <c r="AC208" s="14">
        <f t="shared" si="75"/>
        <v>-0.13601411936197519</v>
      </c>
      <c r="AD208" s="14">
        <f t="shared" si="76"/>
        <v>4.5416271336678513E-2</v>
      </c>
      <c r="AE208" s="14">
        <f t="shared" si="77"/>
        <v>5.9415210887015792</v>
      </c>
      <c r="AF208" s="12">
        <f t="shared" si="78"/>
        <v>0.2786320837747272</v>
      </c>
      <c r="AG208" s="12">
        <f t="shared" si="97"/>
        <v>2.76444972503965</v>
      </c>
      <c r="AH208" s="12">
        <f t="shared" si="98"/>
        <v>9.5543407764291668E-2</v>
      </c>
      <c r="AI208" t="s">
        <v>21</v>
      </c>
      <c r="AK208" s="10">
        <f t="shared" si="79"/>
        <v>93684969</v>
      </c>
      <c r="AL208">
        <f t="shared" si="80"/>
        <v>9.7835971958319168E-2</v>
      </c>
      <c r="AM208">
        <f t="shared" si="81"/>
        <v>3.4276576427110739E-2</v>
      </c>
      <c r="AN208">
        <f t="shared" si="82"/>
        <v>3.9322102993917842E-2</v>
      </c>
      <c r="AO208">
        <f t="shared" si="83"/>
        <v>1.0347508360706187E-2</v>
      </c>
      <c r="AP208">
        <f t="shared" si="84"/>
        <v>0.54141449307625855</v>
      </c>
      <c r="AQ208">
        <f t="shared" si="85"/>
        <v>4.3530675662602825E-2</v>
      </c>
      <c r="AR208">
        <f t="shared" si="86"/>
        <v>1.8712073224894807E-2</v>
      </c>
      <c r="AS208">
        <f t="shared" si="87"/>
        <v>5.4501699200007209E-3</v>
      </c>
      <c r="AT208">
        <f t="shared" si="88"/>
        <v>7.9596226370102122E-2</v>
      </c>
      <c r="AU208">
        <f t="shared" si="89"/>
        <v>1.2477668642874824E-2</v>
      </c>
      <c r="AV208">
        <f t="shared" si="90"/>
        <v>5.2694472258404653E-3</v>
      </c>
      <c r="AW208">
        <f t="shared" si="91"/>
        <v>2.5313772586080486E-3</v>
      </c>
      <c r="AX208">
        <f t="shared" si="92"/>
        <v>1.5722799673446016E-3</v>
      </c>
      <c r="AY208">
        <f t="shared" si="93"/>
        <v>4.4747839965661939E-4</v>
      </c>
      <c r="AZ208">
        <f t="shared" si="94"/>
        <v>9.2888006399404366E-2</v>
      </c>
      <c r="BA208">
        <f t="shared" si="95"/>
        <v>1.0751137677165694E-2</v>
      </c>
      <c r="BB208">
        <f t="shared" si="96"/>
        <v>3.5768064351923948E-3</v>
      </c>
    </row>
    <row r="209" spans="1:54" x14ac:dyDescent="0.2">
      <c r="A209">
        <v>547</v>
      </c>
      <c r="B209" s="8">
        <v>45327</v>
      </c>
      <c r="C209" s="9" t="s">
        <v>23</v>
      </c>
      <c r="D209">
        <v>24020019</v>
      </c>
      <c r="E209" s="10">
        <v>3570030</v>
      </c>
      <c r="F209" s="10">
        <v>1144280</v>
      </c>
      <c r="G209" s="10">
        <v>1334620</v>
      </c>
      <c r="H209" s="10">
        <v>360029</v>
      </c>
      <c r="I209" s="10">
        <v>18784400</v>
      </c>
      <c r="J209" s="11">
        <v>1435020</v>
      </c>
      <c r="K209" s="10">
        <v>670877</v>
      </c>
      <c r="L209" s="10">
        <v>194323</v>
      </c>
      <c r="M209" t="s">
        <v>39</v>
      </c>
      <c r="N209" t="s">
        <v>39</v>
      </c>
      <c r="O209" t="s">
        <v>39</v>
      </c>
      <c r="P209" t="s">
        <v>39</v>
      </c>
      <c r="Q209" s="10">
        <v>2870260</v>
      </c>
      <c r="R209" s="10">
        <v>402355</v>
      </c>
      <c r="S209" s="10">
        <v>194323</v>
      </c>
      <c r="T209" s="10">
        <v>92013</v>
      </c>
      <c r="U209" s="10">
        <v>55903</v>
      </c>
      <c r="V209" s="10">
        <v>19087</v>
      </c>
      <c r="W209" s="10">
        <v>3335560</v>
      </c>
      <c r="X209" s="10">
        <v>377675</v>
      </c>
      <c r="Y209" s="10">
        <v>126542</v>
      </c>
      <c r="Z209" s="10">
        <v>7393380</v>
      </c>
      <c r="AA209" s="15">
        <f t="shared" si="73"/>
        <v>0.73226634197085649</v>
      </c>
      <c r="AB209" s="14">
        <f t="shared" si="74"/>
        <v>30.373368418762134</v>
      </c>
      <c r="AC209" s="14">
        <f t="shared" si="75"/>
        <v>-0.13533092739839994</v>
      </c>
      <c r="AD209" s="14">
        <f t="shared" si="76"/>
        <v>4.2343876925894239E-2</v>
      </c>
      <c r="AE209" s="14">
        <f t="shared" si="77"/>
        <v>5.8608933868878434</v>
      </c>
      <c r="AF209" s="12">
        <f t="shared" si="78"/>
        <v>0.28461569954042182</v>
      </c>
      <c r="AG209" s="12">
        <f t="shared" si="97"/>
        <v>2.5407053336904095</v>
      </c>
      <c r="AH209" s="12">
        <f t="shared" si="98"/>
        <v>9.0740229773121364E-2</v>
      </c>
      <c r="AK209" s="10">
        <f t="shared" si="79"/>
        <v>34967297</v>
      </c>
      <c r="AL209">
        <f t="shared" si="80"/>
        <v>0.10209625296459146</v>
      </c>
      <c r="AM209">
        <f t="shared" si="81"/>
        <v>3.2724290928177836E-2</v>
      </c>
      <c r="AN209">
        <f t="shared" si="82"/>
        <v>3.8167662773590995E-2</v>
      </c>
      <c r="AO209">
        <f t="shared" si="83"/>
        <v>1.029616329795237E-2</v>
      </c>
      <c r="AP209">
        <f t="shared" si="84"/>
        <v>0.53719908633486879</v>
      </c>
      <c r="AQ209">
        <f t="shared" si="85"/>
        <v>4.1038917020094517E-2</v>
      </c>
      <c r="AR209">
        <f t="shared" si="86"/>
        <v>1.9185840987365994E-2</v>
      </c>
      <c r="AS209">
        <f t="shared" si="87"/>
        <v>5.5572782763277356E-3</v>
      </c>
      <c r="AT209">
        <f t="shared" si="88"/>
        <v>8.2084125633159463E-2</v>
      </c>
      <c r="AU209">
        <f t="shared" si="89"/>
        <v>1.1506608589162611E-2</v>
      </c>
      <c r="AV209">
        <f t="shared" si="90"/>
        <v>5.5572782763277356E-3</v>
      </c>
      <c r="AW209">
        <f t="shared" si="91"/>
        <v>2.6314015635809655E-3</v>
      </c>
      <c r="AX209">
        <f t="shared" si="92"/>
        <v>1.5987223719351256E-3</v>
      </c>
      <c r="AY209">
        <f t="shared" si="93"/>
        <v>5.4585288648419117E-4</v>
      </c>
      <c r="AZ209">
        <f t="shared" si="94"/>
        <v>9.5390844765610563E-2</v>
      </c>
      <c r="BA209">
        <f t="shared" si="95"/>
        <v>1.080080625048027E-2</v>
      </c>
      <c r="BB209">
        <f t="shared" si="96"/>
        <v>3.6188670802893342E-3</v>
      </c>
    </row>
    <row r="210" spans="1:54" x14ac:dyDescent="0.2">
      <c r="A210">
        <v>548</v>
      </c>
      <c r="B210" s="8">
        <v>45329</v>
      </c>
      <c r="C210" s="9" t="s">
        <v>23</v>
      </c>
      <c r="D210">
        <v>24020056</v>
      </c>
      <c r="E210" s="10">
        <v>3917160</v>
      </c>
      <c r="F210" s="10">
        <v>1300380</v>
      </c>
      <c r="G210" s="10">
        <v>1498620</v>
      </c>
      <c r="H210" s="10">
        <v>393510</v>
      </c>
      <c r="I210" s="10">
        <v>20234800</v>
      </c>
      <c r="J210" s="11">
        <v>1625902</v>
      </c>
      <c r="K210" s="10">
        <v>721451</v>
      </c>
      <c r="L210" s="10">
        <v>215941</v>
      </c>
      <c r="M210" t="s">
        <v>39</v>
      </c>
      <c r="N210" t="s">
        <v>39</v>
      </c>
      <c r="O210" t="s">
        <v>39</v>
      </c>
      <c r="P210" t="s">
        <v>39</v>
      </c>
      <c r="Q210" s="10">
        <v>3010300</v>
      </c>
      <c r="R210" s="10">
        <v>454210</v>
      </c>
      <c r="S210" s="10">
        <v>200462</v>
      </c>
      <c r="T210" s="10">
        <v>100448</v>
      </c>
      <c r="U210" s="10">
        <v>59319</v>
      </c>
      <c r="V210" s="10">
        <v>15139</v>
      </c>
      <c r="W210" s="10">
        <v>3487590</v>
      </c>
      <c r="X210" s="10">
        <v>399502</v>
      </c>
      <c r="Y210" s="10">
        <v>135971</v>
      </c>
      <c r="Z210" s="10">
        <v>7781560</v>
      </c>
      <c r="AA210" s="15">
        <f t="shared" si="73"/>
        <v>0.73012270432665372</v>
      </c>
      <c r="AB210" s="14">
        <f t="shared" si="74"/>
        <v>30.252895983157941</v>
      </c>
      <c r="AC210" s="14">
        <f t="shared" si="75"/>
        <v>-0.13660414627162482</v>
      </c>
      <c r="AD210" s="14">
        <f t="shared" si="76"/>
        <v>4.2167519187742905E-2</v>
      </c>
      <c r="AE210" s="14">
        <f t="shared" si="77"/>
        <v>5.8709256581540732</v>
      </c>
      <c r="AF210" s="12">
        <f t="shared" si="78"/>
        <v>0.28052233279330197</v>
      </c>
      <c r="AG210" s="12">
        <f t="shared" si="97"/>
        <v>2.6003526285217875</v>
      </c>
      <c r="AH210" s="12">
        <f t="shared" si="98"/>
        <v>9.271290075511851E-2</v>
      </c>
      <c r="AK210" s="10">
        <f t="shared" si="79"/>
        <v>37770705</v>
      </c>
      <c r="AL210">
        <f t="shared" si="80"/>
        <v>0.10370894586161418</v>
      </c>
      <c r="AM210">
        <f t="shared" si="81"/>
        <v>3.4428269210225224E-2</v>
      </c>
      <c r="AN210">
        <f t="shared" si="82"/>
        <v>3.9676781251501661E-2</v>
      </c>
      <c r="AO210">
        <f t="shared" si="83"/>
        <v>1.041839171389573E-2</v>
      </c>
      <c r="AP210">
        <f t="shared" si="84"/>
        <v>0.53572735801463067</v>
      </c>
      <c r="AQ210">
        <f t="shared" si="85"/>
        <v>4.3046641570497556E-2</v>
      </c>
      <c r="AR210">
        <f t="shared" si="86"/>
        <v>1.9100808417528876E-2</v>
      </c>
      <c r="AS210">
        <f t="shared" si="87"/>
        <v>5.7171556633639747E-3</v>
      </c>
      <c r="AT210">
        <f t="shared" si="88"/>
        <v>7.9699333120734711E-2</v>
      </c>
      <c r="AU210">
        <f t="shared" si="89"/>
        <v>1.202545729554161E-2</v>
      </c>
      <c r="AV210">
        <f t="shared" si="90"/>
        <v>5.3073407022717735E-3</v>
      </c>
      <c r="AW210">
        <f t="shared" si="91"/>
        <v>2.6594155444014085E-3</v>
      </c>
      <c r="AX210">
        <f t="shared" si="92"/>
        <v>1.5705028539975624E-3</v>
      </c>
      <c r="AY210">
        <f t="shared" si="93"/>
        <v>4.0081327579138384E-4</v>
      </c>
      <c r="AZ210">
        <f t="shared" si="94"/>
        <v>9.2335845994931789E-2</v>
      </c>
      <c r="BA210">
        <f t="shared" si="95"/>
        <v>1.057703317955013E-2</v>
      </c>
      <c r="BB210">
        <f t="shared" si="96"/>
        <v>3.5999063295217813E-3</v>
      </c>
    </row>
    <row r="211" spans="1:54" x14ac:dyDescent="0.2">
      <c r="A211">
        <v>549</v>
      </c>
      <c r="B211" s="8">
        <v>45331</v>
      </c>
      <c r="C211" s="9" t="s">
        <v>23</v>
      </c>
      <c r="D211">
        <v>24020086</v>
      </c>
      <c r="E211" s="10">
        <v>3836640</v>
      </c>
      <c r="F211" s="10">
        <v>1296270</v>
      </c>
      <c r="G211" s="10">
        <v>1506570</v>
      </c>
      <c r="H211" s="10">
        <v>404841</v>
      </c>
      <c r="I211" s="10">
        <v>20324600</v>
      </c>
      <c r="J211" s="11">
        <v>1624810</v>
      </c>
      <c r="K211" s="10">
        <v>734917</v>
      </c>
      <c r="L211" s="10">
        <v>210420</v>
      </c>
      <c r="M211" t="s">
        <v>39</v>
      </c>
      <c r="N211" t="s">
        <v>39</v>
      </c>
      <c r="O211" t="s">
        <v>39</v>
      </c>
      <c r="P211" t="s">
        <v>39</v>
      </c>
      <c r="Q211" s="10">
        <v>3053840</v>
      </c>
      <c r="R211" s="10">
        <v>463270</v>
      </c>
      <c r="S211" s="10">
        <v>219054</v>
      </c>
      <c r="T211" s="10">
        <v>88507</v>
      </c>
      <c r="U211" s="10">
        <v>60588</v>
      </c>
      <c r="V211" s="10">
        <v>19106</v>
      </c>
      <c r="W211" s="10">
        <v>3492820</v>
      </c>
      <c r="X211" s="10">
        <v>402429</v>
      </c>
      <c r="Y211" s="10">
        <v>136053</v>
      </c>
      <c r="Z211" s="10">
        <v>7687250</v>
      </c>
      <c r="AA211" s="15">
        <f t="shared" si="73"/>
        <v>0.73175945904503492</v>
      </c>
      <c r="AB211" s="14">
        <f t="shared" si="74"/>
        <v>30.344881598330964</v>
      </c>
      <c r="AC211" s="14">
        <f t="shared" si="75"/>
        <v>-0.13563165497614973</v>
      </c>
      <c r="AD211" s="14">
        <f t="shared" si="76"/>
        <v>4.2348227199895318E-2</v>
      </c>
      <c r="AE211" s="14">
        <f t="shared" si="77"/>
        <v>5.7614354165362389</v>
      </c>
      <c r="AF211" s="12">
        <f t="shared" si="78"/>
        <v>0.28130496511882463</v>
      </c>
      <c r="AG211" s="12">
        <f t="shared" si="97"/>
        <v>2.6439363881752254</v>
      </c>
      <c r="AH211" s="12">
        <f t="shared" si="98"/>
        <v>9.5602068359946668E-2</v>
      </c>
      <c r="AK211" s="10">
        <f t="shared" si="79"/>
        <v>37874735</v>
      </c>
      <c r="AL211">
        <f t="shared" si="80"/>
        <v>0.10129813449519845</v>
      </c>
      <c r="AM211">
        <f t="shared" si="81"/>
        <v>3.4225189958424794E-2</v>
      </c>
      <c r="AN211">
        <f t="shared" si="82"/>
        <v>3.9777704055223094E-2</v>
      </c>
      <c r="AO211">
        <f t="shared" si="83"/>
        <v>1.0688946074474185E-2</v>
      </c>
      <c r="AP211">
        <f t="shared" si="84"/>
        <v>0.53662685692718382</v>
      </c>
      <c r="AQ211">
        <f t="shared" si="85"/>
        <v>4.2899574082828566E-2</v>
      </c>
      <c r="AR211">
        <f t="shared" si="86"/>
        <v>1.9403884938072834E-2</v>
      </c>
      <c r="AS211">
        <f t="shared" si="87"/>
        <v>5.5556824357979005E-3</v>
      </c>
      <c r="AT211">
        <f t="shared" si="88"/>
        <v>8.063000308781039E-2</v>
      </c>
      <c r="AU211">
        <f t="shared" si="89"/>
        <v>1.2231636736204227E-2</v>
      </c>
      <c r="AV211">
        <f t="shared" si="90"/>
        <v>5.7836444268190923E-3</v>
      </c>
      <c r="AW211">
        <f t="shared" si="91"/>
        <v>2.3368348319796825E-3</v>
      </c>
      <c r="AX211">
        <f t="shared" si="92"/>
        <v>1.5996943608978386E-3</v>
      </c>
      <c r="AY211">
        <f t="shared" si="93"/>
        <v>5.0445237438624983E-4</v>
      </c>
      <c r="AZ211">
        <f t="shared" si="94"/>
        <v>9.2220315204845651E-2</v>
      </c>
      <c r="BA211">
        <f t="shared" si="95"/>
        <v>1.0625262460582232E-2</v>
      </c>
      <c r="BB211">
        <f t="shared" si="96"/>
        <v>3.5921835492710376E-3</v>
      </c>
    </row>
    <row r="212" spans="1:54" x14ac:dyDescent="0.2">
      <c r="A212">
        <v>550</v>
      </c>
      <c r="B212" s="8">
        <v>45334</v>
      </c>
      <c r="C212" s="9" t="s">
        <v>23</v>
      </c>
      <c r="D212">
        <v>24020102</v>
      </c>
      <c r="E212" s="10">
        <v>3795120</v>
      </c>
      <c r="F212" s="10">
        <v>1308510</v>
      </c>
      <c r="G212" s="10">
        <v>1501440</v>
      </c>
      <c r="H212" s="10">
        <v>406048</v>
      </c>
      <c r="I212" s="10">
        <v>20787900</v>
      </c>
      <c r="J212" s="11">
        <v>1638480</v>
      </c>
      <c r="K212" s="10">
        <v>738064</v>
      </c>
      <c r="L212" s="10">
        <v>208095</v>
      </c>
      <c r="M212" t="s">
        <v>39</v>
      </c>
      <c r="N212" t="s">
        <v>39</v>
      </c>
      <c r="O212" t="s">
        <v>39</v>
      </c>
      <c r="P212" t="s">
        <v>39</v>
      </c>
      <c r="Q212" s="10">
        <v>3001760</v>
      </c>
      <c r="R212" s="10">
        <v>521364</v>
      </c>
      <c r="S212" s="10">
        <v>199415</v>
      </c>
      <c r="T212" s="10">
        <v>107870</v>
      </c>
      <c r="U212" s="10">
        <v>59242</v>
      </c>
      <c r="V212" s="10">
        <v>18020</v>
      </c>
      <c r="W212" s="10">
        <v>3523030</v>
      </c>
      <c r="X212" s="10">
        <v>402631</v>
      </c>
      <c r="Y212" s="10">
        <v>131156</v>
      </c>
      <c r="Z212" s="10">
        <v>7635100</v>
      </c>
      <c r="AA212" s="15">
        <f t="shared" si="73"/>
        <v>0.73045299618208182</v>
      </c>
      <c r="AB212" s="14">
        <f t="shared" si="74"/>
        <v>30.271458385433</v>
      </c>
      <c r="AC212" s="14">
        <f t="shared" si="75"/>
        <v>-0.13640772518557606</v>
      </c>
      <c r="AD212" s="14">
        <f t="shared" si="76"/>
        <v>4.2419042071376534E-2</v>
      </c>
      <c r="AE212" s="14">
        <f t="shared" si="77"/>
        <v>5.9729361167600974</v>
      </c>
      <c r="AF212" s="12">
        <f t="shared" si="78"/>
        <v>0.27770166259714618</v>
      </c>
      <c r="AG212" s="12">
        <f t="shared" si="97"/>
        <v>2.7226755379759271</v>
      </c>
      <c r="AH212" s="12">
        <f t="shared" si="98"/>
        <v>9.6667234220900844E-2</v>
      </c>
      <c r="AK212" s="10">
        <f t="shared" si="79"/>
        <v>38348145</v>
      </c>
      <c r="AL212">
        <f t="shared" si="80"/>
        <v>9.8964891261363486E-2</v>
      </c>
      <c r="AM212">
        <f t="shared" si="81"/>
        <v>3.4121859088620844E-2</v>
      </c>
      <c r="AN212">
        <f t="shared" si="82"/>
        <v>3.9152871670846141E-2</v>
      </c>
      <c r="AO212">
        <f t="shared" si="83"/>
        <v>1.0588465230847543E-2</v>
      </c>
      <c r="AP212">
        <f t="shared" si="84"/>
        <v>0.54208358709397808</v>
      </c>
      <c r="AQ212">
        <f t="shared" si="85"/>
        <v>4.2726447394000416E-2</v>
      </c>
      <c r="AR212">
        <f t="shared" si="86"/>
        <v>1.9246406834020263E-2</v>
      </c>
      <c r="AS212">
        <f t="shared" si="87"/>
        <v>5.4264684771584129E-3</v>
      </c>
      <c r="AT212">
        <f t="shared" si="88"/>
        <v>7.827653723537345E-2</v>
      </c>
      <c r="AU212">
        <f t="shared" si="89"/>
        <v>1.3595546798939036E-2</v>
      </c>
      <c r="AV212">
        <f t="shared" si="90"/>
        <v>5.2001211531874621E-3</v>
      </c>
      <c r="AW212">
        <f t="shared" si="91"/>
        <v>2.8129131148325426E-3</v>
      </c>
      <c r="AX212">
        <f t="shared" si="92"/>
        <v>1.5448465629823815E-3</v>
      </c>
      <c r="AY212">
        <f t="shared" si="93"/>
        <v>4.6990538916549942E-4</v>
      </c>
      <c r="AZ212">
        <f t="shared" si="94"/>
        <v>9.1869632807532145E-2</v>
      </c>
      <c r="BA212">
        <f t="shared" si="95"/>
        <v>1.0499360529694461E-2</v>
      </c>
      <c r="BB212">
        <f t="shared" si="96"/>
        <v>3.4201393574578381E-3</v>
      </c>
    </row>
    <row r="213" spans="1:54" x14ac:dyDescent="0.2">
      <c r="A213">
        <v>551</v>
      </c>
      <c r="B213" s="8">
        <v>45335</v>
      </c>
      <c r="C213" s="9" t="s">
        <v>23</v>
      </c>
      <c r="D213">
        <v>24020138</v>
      </c>
      <c r="E213" s="10">
        <v>4438800</v>
      </c>
      <c r="F213" s="10">
        <v>1510380</v>
      </c>
      <c r="G213" s="10">
        <v>1731370</v>
      </c>
      <c r="H213" s="10">
        <v>466418</v>
      </c>
      <c r="I213" s="10">
        <v>23843500</v>
      </c>
      <c r="J213" s="11">
        <v>1919450</v>
      </c>
      <c r="K213" s="10">
        <v>871016</v>
      </c>
      <c r="L213" s="10">
        <v>241325</v>
      </c>
      <c r="M213" t="s">
        <v>39</v>
      </c>
      <c r="N213" t="s">
        <v>39</v>
      </c>
      <c r="O213" t="s">
        <v>39</v>
      </c>
      <c r="P213" t="s">
        <v>39</v>
      </c>
      <c r="Q213" s="10">
        <v>3612260</v>
      </c>
      <c r="R213" s="10">
        <v>553200</v>
      </c>
      <c r="S213" s="10">
        <v>241093</v>
      </c>
      <c r="T213" s="10">
        <v>120725</v>
      </c>
      <c r="U213" s="10">
        <v>72209</v>
      </c>
      <c r="V213" s="10">
        <v>19661</v>
      </c>
      <c r="W213" s="10">
        <v>4100270</v>
      </c>
      <c r="X213" s="10">
        <v>477207</v>
      </c>
      <c r="Y213" s="10">
        <v>156878</v>
      </c>
      <c r="Z213" s="10">
        <v>9127980</v>
      </c>
      <c r="AA213" s="15">
        <f t="shared" si="73"/>
        <v>0.73161291331430101</v>
      </c>
      <c r="AB213" s="14">
        <f t="shared" si="74"/>
        <v>30.336645728263719</v>
      </c>
      <c r="AC213" s="14">
        <f t="shared" si="75"/>
        <v>-0.13571863762474839</v>
      </c>
      <c r="AD213" s="14">
        <f t="shared" si="76"/>
        <v>4.5446570638776801E-2</v>
      </c>
      <c r="AE213" s="14">
        <f t="shared" si="77"/>
        <v>5.6947482668382996</v>
      </c>
      <c r="AF213" s="12">
        <f t="shared" si="78"/>
        <v>0.28228860700175801</v>
      </c>
      <c r="AG213" s="12">
        <f t="shared" si="97"/>
        <v>2.6121332430614439</v>
      </c>
      <c r="AH213" s="12">
        <f t="shared" si="98"/>
        <v>9.5422645536033163E-2</v>
      </c>
      <c r="AK213" s="10">
        <f t="shared" si="79"/>
        <v>44375762</v>
      </c>
      <c r="AL213">
        <f t="shared" si="80"/>
        <v>0.10002757811798252</v>
      </c>
      <c r="AM213">
        <f t="shared" si="81"/>
        <v>3.4036147931386505E-2</v>
      </c>
      <c r="AN213">
        <f t="shared" si="82"/>
        <v>3.9016118754197394E-2</v>
      </c>
      <c r="AO213">
        <f t="shared" si="83"/>
        <v>1.0510647681948537E-2</v>
      </c>
      <c r="AP213">
        <f t="shared" si="84"/>
        <v>0.53730908327838967</v>
      </c>
      <c r="AQ213">
        <f t="shared" si="85"/>
        <v>4.3254468509183006E-2</v>
      </c>
      <c r="AR213">
        <f t="shared" si="86"/>
        <v>1.9628192525460181E-2</v>
      </c>
      <c r="AS213">
        <f t="shared" si="87"/>
        <v>5.4382164750207554E-3</v>
      </c>
      <c r="AT213">
        <f t="shared" si="88"/>
        <v>8.1401644438240855E-2</v>
      </c>
      <c r="AU213">
        <f t="shared" si="89"/>
        <v>1.2466264804647185E-2</v>
      </c>
      <c r="AV213">
        <f t="shared" si="90"/>
        <v>5.4329883957823641E-3</v>
      </c>
      <c r="AW213">
        <f t="shared" si="91"/>
        <v>2.7205166640293411E-3</v>
      </c>
      <c r="AX213">
        <f t="shared" si="92"/>
        <v>1.6272171281250336E-3</v>
      </c>
      <c r="AY213">
        <f t="shared" si="93"/>
        <v>4.430571806293715E-4</v>
      </c>
      <c r="AZ213">
        <f t="shared" si="94"/>
        <v>9.2398864046548651E-2</v>
      </c>
      <c r="BA213">
        <f t="shared" si="95"/>
        <v>1.0753775901358044E-2</v>
      </c>
      <c r="BB213">
        <f t="shared" si="96"/>
        <v>3.5352181670705732E-3</v>
      </c>
    </row>
    <row r="214" spans="1:54" x14ac:dyDescent="0.2">
      <c r="A214">
        <v>552</v>
      </c>
      <c r="B214" s="8">
        <v>45341</v>
      </c>
      <c r="C214" s="9" t="s">
        <v>23</v>
      </c>
      <c r="D214">
        <v>24020173</v>
      </c>
      <c r="E214" s="10">
        <v>4728220</v>
      </c>
      <c r="F214" s="10">
        <v>1580210</v>
      </c>
      <c r="G214" s="10">
        <v>1866680</v>
      </c>
      <c r="H214" s="10">
        <v>485604</v>
      </c>
      <c r="I214" s="10">
        <v>25140900</v>
      </c>
      <c r="J214" s="11">
        <v>1978870</v>
      </c>
      <c r="K214" s="10">
        <v>921165</v>
      </c>
      <c r="L214" s="10">
        <v>273387</v>
      </c>
      <c r="M214" t="s">
        <v>39</v>
      </c>
      <c r="N214" t="s">
        <v>39</v>
      </c>
      <c r="O214" t="s">
        <v>39</v>
      </c>
      <c r="P214" t="s">
        <v>39</v>
      </c>
      <c r="Q214" s="10">
        <v>3806820</v>
      </c>
      <c r="R214" s="10">
        <v>515712</v>
      </c>
      <c r="S214" s="10">
        <v>253137</v>
      </c>
      <c r="T214" s="10">
        <v>128870</v>
      </c>
      <c r="U214" s="10">
        <v>72389</v>
      </c>
      <c r="V214" s="10">
        <v>23089</v>
      </c>
      <c r="W214" s="10">
        <v>4329290</v>
      </c>
      <c r="X214" s="10">
        <v>507778</v>
      </c>
      <c r="Y214" s="10">
        <v>165023</v>
      </c>
      <c r="Z214" s="10">
        <v>9500110</v>
      </c>
      <c r="AA214" s="15">
        <f t="shared" si="73"/>
        <v>0.73268267695915867</v>
      </c>
      <c r="AB214" s="14">
        <f t="shared" si="74"/>
        <v>30.396766445104717</v>
      </c>
      <c r="AC214" s="14">
        <f t="shared" si="75"/>
        <v>-0.13508407649700419</v>
      </c>
      <c r="AD214" s="14">
        <f t="shared" si="76"/>
        <v>4.1935557256894733E-2</v>
      </c>
      <c r="AE214" s="14">
        <f t="shared" si="77"/>
        <v>5.7135621725142016</v>
      </c>
      <c r="AF214" s="12">
        <f t="shared" si="78"/>
        <v>0.28142729839426761</v>
      </c>
      <c r="AG214" s="12">
        <f t="shared" si="97"/>
        <v>2.6463798840223953</v>
      </c>
      <c r="AH214" s="12">
        <f t="shared" si="98"/>
        <v>9.6963614105520887E-2</v>
      </c>
      <c r="AK214" s="10">
        <f t="shared" si="79"/>
        <v>46777144</v>
      </c>
      <c r="AL214">
        <f t="shared" si="80"/>
        <v>0.10107970679013666</v>
      </c>
      <c r="AM214">
        <f t="shared" si="81"/>
        <v>3.3781669098908645E-2</v>
      </c>
      <c r="AN214">
        <f t="shared" si="82"/>
        <v>3.9905813830788811E-2</v>
      </c>
      <c r="AO214">
        <f t="shared" si="83"/>
        <v>1.0381223787412075E-2</v>
      </c>
      <c r="AP214">
        <f t="shared" si="84"/>
        <v>0.53746120113703388</v>
      </c>
      <c r="AQ214">
        <f t="shared" si="85"/>
        <v>4.2304207371018636E-2</v>
      </c>
      <c r="AR214">
        <f t="shared" si="86"/>
        <v>1.9692630229840455E-2</v>
      </c>
      <c r="AS214">
        <f t="shared" si="87"/>
        <v>5.8444568569641616E-3</v>
      </c>
      <c r="AT214">
        <f t="shared" si="88"/>
        <v>8.1382052739260871E-2</v>
      </c>
      <c r="AU214">
        <f t="shared" si="89"/>
        <v>1.1024871462866567E-2</v>
      </c>
      <c r="AV214">
        <f t="shared" si="90"/>
        <v>5.4115531294514265E-3</v>
      </c>
      <c r="AW214">
        <f t="shared" si="91"/>
        <v>2.7549779439291974E-3</v>
      </c>
      <c r="AX214">
        <f t="shared" si="92"/>
        <v>1.5475292805392309E-3</v>
      </c>
      <c r="AY214">
        <f t="shared" si="93"/>
        <v>4.9359576121192866E-4</v>
      </c>
      <c r="AZ214">
        <f t="shared" si="94"/>
        <v>9.2551396468326497E-2</v>
      </c>
      <c r="BA214">
        <f t="shared" si="95"/>
        <v>1.0855258713528984E-2</v>
      </c>
      <c r="BB214">
        <f t="shared" si="96"/>
        <v>3.5278553987819349E-3</v>
      </c>
    </row>
    <row r="215" spans="1:54" x14ac:dyDescent="0.2">
      <c r="A215">
        <v>553</v>
      </c>
      <c r="B215" s="8">
        <v>45341</v>
      </c>
      <c r="C215" s="9" t="s">
        <v>23</v>
      </c>
      <c r="D215">
        <v>24020195</v>
      </c>
      <c r="E215" s="10">
        <v>4745470</v>
      </c>
      <c r="F215" s="10">
        <v>1587060</v>
      </c>
      <c r="G215" s="10">
        <v>1879500</v>
      </c>
      <c r="H215" s="10">
        <v>498113</v>
      </c>
      <c r="I215" s="10">
        <v>25594500</v>
      </c>
      <c r="J215" s="11">
        <v>2063550</v>
      </c>
      <c r="K215" s="10">
        <v>891593</v>
      </c>
      <c r="L215" s="10">
        <v>270678</v>
      </c>
      <c r="M215" t="s">
        <v>39</v>
      </c>
      <c r="N215" t="s">
        <v>39</v>
      </c>
      <c r="O215" t="s">
        <v>39</v>
      </c>
      <c r="P215" t="s">
        <v>39</v>
      </c>
      <c r="Q215" s="10">
        <v>3800960</v>
      </c>
      <c r="R215" s="10">
        <v>609103</v>
      </c>
      <c r="S215" s="10">
        <v>253996</v>
      </c>
      <c r="T215" s="10">
        <v>139309</v>
      </c>
      <c r="U215" s="10">
        <v>77681</v>
      </c>
      <c r="V215" s="10">
        <v>22193</v>
      </c>
      <c r="W215" s="10">
        <v>4407790</v>
      </c>
      <c r="X215" s="10">
        <v>503086</v>
      </c>
      <c r="Y215" s="10">
        <v>169801</v>
      </c>
      <c r="Z215" s="10">
        <v>9887480</v>
      </c>
      <c r="AA215" s="15">
        <f t="shared" si="73"/>
        <v>0.73672838579461974</v>
      </c>
      <c r="AB215" s="14">
        <f t="shared" si="74"/>
        <v>30.62413528165763</v>
      </c>
      <c r="AC215" s="14">
        <f t="shared" si="75"/>
        <v>-0.13269259666273128</v>
      </c>
      <c r="AD215" s="14">
        <f t="shared" si="76"/>
        <v>4.928933978066366E-2</v>
      </c>
      <c r="AE215" s="14">
        <f t="shared" si="77"/>
        <v>5.8724117478707978</v>
      </c>
      <c r="AF215" s="12">
        <f t="shared" si="78"/>
        <v>0.28054053361182396</v>
      </c>
      <c r="AG215" s="12">
        <f t="shared" si="97"/>
        <v>2.5885766646304216</v>
      </c>
      <c r="AH215" s="12">
        <f t="shared" si="98"/>
        <v>9.0173937140707233E-2</v>
      </c>
      <c r="AK215" s="10">
        <f t="shared" si="79"/>
        <v>47514383</v>
      </c>
      <c r="AL215">
        <f t="shared" si="80"/>
        <v>9.9874389613772319E-2</v>
      </c>
      <c r="AM215">
        <f t="shared" si="81"/>
        <v>3.3401675446359053E-2</v>
      </c>
      <c r="AN215">
        <f t="shared" si="82"/>
        <v>3.9556443361581692E-2</v>
      </c>
      <c r="AO215">
        <f t="shared" si="83"/>
        <v>1.0483415095593265E-2</v>
      </c>
      <c r="AP215">
        <f t="shared" si="84"/>
        <v>0.53866847013461161</v>
      </c>
      <c r="AQ215">
        <f t="shared" si="85"/>
        <v>4.3430007288529873E-2</v>
      </c>
      <c r="AR215">
        <f t="shared" si="86"/>
        <v>1.8764696997117695E-2</v>
      </c>
      <c r="AS215">
        <f t="shared" si="87"/>
        <v>5.6967592318309173E-3</v>
      </c>
      <c r="AT215">
        <f t="shared" si="88"/>
        <v>7.999598774122775E-2</v>
      </c>
      <c r="AU215">
        <f t="shared" si="89"/>
        <v>1.2819339356674378E-2</v>
      </c>
      <c r="AV215">
        <f t="shared" si="90"/>
        <v>5.3456655429998954E-3</v>
      </c>
      <c r="AW215">
        <f t="shared" si="91"/>
        <v>2.93193326323947E-3</v>
      </c>
      <c r="AX215">
        <f t="shared" si="92"/>
        <v>1.6348944276515177E-3</v>
      </c>
      <c r="AY215">
        <f t="shared" si="93"/>
        <v>4.6707962092236367E-4</v>
      </c>
      <c r="AZ215">
        <f t="shared" si="94"/>
        <v>9.2767488951713842E-2</v>
      </c>
      <c r="BA215">
        <f t="shared" si="95"/>
        <v>1.0588078140465383E-2</v>
      </c>
      <c r="BB215">
        <f t="shared" si="96"/>
        <v>3.5736757857089295E-3</v>
      </c>
    </row>
    <row r="216" spans="1:54" x14ac:dyDescent="0.2">
      <c r="A216">
        <v>554</v>
      </c>
      <c r="B216" s="8">
        <v>45342</v>
      </c>
      <c r="C216" s="9" t="s">
        <v>23</v>
      </c>
      <c r="D216">
        <v>24020216</v>
      </c>
      <c r="E216" s="10">
        <v>5261900</v>
      </c>
      <c r="F216" s="10">
        <v>1771490</v>
      </c>
      <c r="G216" s="10">
        <v>2087800</v>
      </c>
      <c r="H216" s="10">
        <v>547723</v>
      </c>
      <c r="I216" s="10">
        <v>28922700</v>
      </c>
      <c r="J216" s="11">
        <v>2245370</v>
      </c>
      <c r="K216" s="10">
        <v>1058840</v>
      </c>
      <c r="L216" s="10">
        <v>297509</v>
      </c>
      <c r="M216" t="s">
        <v>39</v>
      </c>
      <c r="N216" t="s">
        <v>39</v>
      </c>
      <c r="O216" t="s">
        <v>39</v>
      </c>
      <c r="P216" t="s">
        <v>39</v>
      </c>
      <c r="Q216" s="10">
        <v>4250410</v>
      </c>
      <c r="R216" s="10">
        <v>731401</v>
      </c>
      <c r="S216" s="10">
        <v>295380</v>
      </c>
      <c r="T216" s="10">
        <v>138589</v>
      </c>
      <c r="U216" s="10">
        <v>88540</v>
      </c>
      <c r="V216" s="10">
        <v>24847</v>
      </c>
      <c r="W216" s="10">
        <v>5055970</v>
      </c>
      <c r="X216" s="10">
        <v>573720</v>
      </c>
      <c r="Y216" s="10">
        <v>196429</v>
      </c>
      <c r="Z216" s="10">
        <v>10924000</v>
      </c>
      <c r="AA216" s="15">
        <f t="shared" si="73"/>
        <v>0.73370595168678654</v>
      </c>
      <c r="AB216" s="14">
        <f t="shared" si="74"/>
        <v>30.454274484797402</v>
      </c>
      <c r="AC216" s="14">
        <f t="shared" si="75"/>
        <v>-0.13447795799453804</v>
      </c>
      <c r="AD216" s="14">
        <f t="shared" si="76"/>
        <v>4.4354955449906711E-2</v>
      </c>
      <c r="AE216" s="14">
        <f t="shared" si="77"/>
        <v>6.1089143568077606</v>
      </c>
      <c r="AF216" s="12">
        <f t="shared" si="78"/>
        <v>0.28261472938224558</v>
      </c>
      <c r="AG216" s="12">
        <f t="shared" si="97"/>
        <v>2.6476290735994144</v>
      </c>
      <c r="AH216" s="12">
        <f t="shared" si="98"/>
        <v>9.6927865250823877E-2</v>
      </c>
      <c r="AK216" s="10">
        <f t="shared" si="79"/>
        <v>53548618</v>
      </c>
      <c r="AL216">
        <f t="shared" si="80"/>
        <v>9.8263973871370494E-2</v>
      </c>
      <c r="AM216">
        <f t="shared" si="81"/>
        <v>3.3081899517929669E-2</v>
      </c>
      <c r="AN216">
        <f t="shared" si="82"/>
        <v>3.8988868022700421E-2</v>
      </c>
      <c r="AO216">
        <f t="shared" si="83"/>
        <v>1.0228517942330463E-2</v>
      </c>
      <c r="AP216">
        <f t="shared" si="84"/>
        <v>0.54012038181825717</v>
      </c>
      <c r="AQ216">
        <f t="shared" si="85"/>
        <v>4.1931427623398236E-2</v>
      </c>
      <c r="AR216">
        <f t="shared" si="86"/>
        <v>1.977343280829395E-2</v>
      </c>
      <c r="AS216">
        <f t="shared" si="87"/>
        <v>5.5558670066891361E-3</v>
      </c>
      <c r="AT216">
        <f t="shared" si="88"/>
        <v>7.9374784238129173E-2</v>
      </c>
      <c r="AU216">
        <f t="shared" si="89"/>
        <v>1.3658634476803865E-2</v>
      </c>
      <c r="AV216">
        <f t="shared" si="90"/>
        <v>5.5161087443937398E-3</v>
      </c>
      <c r="AW216">
        <f t="shared" si="91"/>
        <v>2.5880966713277267E-3</v>
      </c>
      <c r="AX216">
        <f t="shared" si="92"/>
        <v>1.6534507015661917E-3</v>
      </c>
      <c r="AY216">
        <f t="shared" si="93"/>
        <v>4.6400824013796211E-4</v>
      </c>
      <c r="AZ216">
        <f t="shared" si="94"/>
        <v>9.4418309731168035E-2</v>
      </c>
      <c r="BA216">
        <f t="shared" si="95"/>
        <v>1.0714001993478151E-2</v>
      </c>
      <c r="BB216">
        <f t="shared" si="96"/>
        <v>3.668236592025587E-3</v>
      </c>
    </row>
    <row r="217" spans="1:54" x14ac:dyDescent="0.2">
      <c r="A217">
        <v>175</v>
      </c>
      <c r="B217" s="8">
        <v>43593</v>
      </c>
      <c r="C217" s="9" t="s">
        <v>25</v>
      </c>
      <c r="D217">
        <v>19080015</v>
      </c>
      <c r="E217" s="10">
        <v>2819207.3</v>
      </c>
      <c r="F217" s="10">
        <v>953311.2</v>
      </c>
      <c r="G217" s="10">
        <v>1133883</v>
      </c>
      <c r="H217" s="10">
        <v>320389.59999999998</v>
      </c>
      <c r="I217" s="10">
        <v>14713750</v>
      </c>
      <c r="J217" s="11">
        <v>1211470.8999999999</v>
      </c>
      <c r="K217" s="10">
        <v>516730.4</v>
      </c>
      <c r="L217" s="10">
        <v>162275.79999999999</v>
      </c>
      <c r="M217" t="s">
        <v>39</v>
      </c>
      <c r="N217" t="s">
        <v>39</v>
      </c>
      <c r="O217" t="s">
        <v>39</v>
      </c>
      <c r="P217" t="s">
        <v>39</v>
      </c>
      <c r="Q217" s="10">
        <v>2155856.5</v>
      </c>
      <c r="R217" s="10">
        <v>270601.90000000002</v>
      </c>
      <c r="S217" s="10">
        <v>80746.100000000006</v>
      </c>
      <c r="T217" s="10">
        <v>71183.7</v>
      </c>
      <c r="U217" s="10">
        <v>42625.599999999999</v>
      </c>
      <c r="V217" s="10">
        <v>14021.6</v>
      </c>
      <c r="W217" s="10">
        <v>2475571</v>
      </c>
      <c r="X217" s="10">
        <v>299189.59999999998</v>
      </c>
      <c r="Y217" s="10">
        <v>101121.4</v>
      </c>
      <c r="Z217" s="10"/>
      <c r="AA217" s="15">
        <f t="shared" si="73"/>
        <v>0.73658557854900619</v>
      </c>
      <c r="AB217" s="14">
        <f t="shared" si="74"/>
        <v>30.616109514454152</v>
      </c>
      <c r="AC217" s="14">
        <f t="shared" si="75"/>
        <v>-0.13277678835634307</v>
      </c>
      <c r="AD217" s="14">
        <f t="shared" si="76"/>
        <v>4.423694651222896E-2</v>
      </c>
      <c r="AE217" s="14">
        <f t="shared" si="77"/>
        <v>5.8618021088337837</v>
      </c>
      <c r="AF217" s="12">
        <f t="shared" si="78"/>
        <v>0.2749985001073379</v>
      </c>
      <c r="AG217" s="12"/>
      <c r="AH217" s="12"/>
      <c r="AK217" s="10">
        <f t="shared" si="79"/>
        <v>27341935.600000001</v>
      </c>
      <c r="AL217">
        <f t="shared" si="80"/>
        <v>0.10310928023691196</v>
      </c>
      <c r="AM217">
        <f t="shared" si="81"/>
        <v>3.4866266015197545E-2</v>
      </c>
      <c r="AN217">
        <f t="shared" si="82"/>
        <v>4.1470472924382135E-2</v>
      </c>
      <c r="AO217">
        <f t="shared" si="83"/>
        <v>1.1717882913892898E-2</v>
      </c>
      <c r="AP217">
        <f t="shared" si="84"/>
        <v>0.53813856543499428</v>
      </c>
      <c r="AQ217">
        <f t="shared" si="85"/>
        <v>4.4308161562636401E-2</v>
      </c>
      <c r="AR217">
        <f t="shared" si="86"/>
        <v>1.8898822949462289E-2</v>
      </c>
      <c r="AS217">
        <f t="shared" si="87"/>
        <v>5.9350516501106816E-3</v>
      </c>
      <c r="AT217">
        <f t="shared" si="88"/>
        <v>7.8847983973746164E-2</v>
      </c>
      <c r="AU217">
        <f t="shared" si="89"/>
        <v>9.8969547715561153E-3</v>
      </c>
      <c r="AV217">
        <f t="shared" si="90"/>
        <v>2.9531961884951556E-3</v>
      </c>
      <c r="AW217">
        <f t="shared" si="91"/>
        <v>2.6034623532651432E-3</v>
      </c>
      <c r="AX217">
        <f t="shared" si="92"/>
        <v>1.5589825323120137E-3</v>
      </c>
      <c r="AY217">
        <f t="shared" si="93"/>
        <v>5.1282397139432948E-4</v>
      </c>
      <c r="AZ217">
        <f t="shared" si="94"/>
        <v>9.0541175877833599E-2</v>
      </c>
      <c r="BA217">
        <f t="shared" si="95"/>
        <v>1.0942517178630175E-2</v>
      </c>
      <c r="BB217">
        <f t="shared" si="96"/>
        <v>3.6983994651790487E-3</v>
      </c>
    </row>
    <row r="218" spans="1:54" x14ac:dyDescent="0.2">
      <c r="A218">
        <v>174</v>
      </c>
      <c r="B218" s="8">
        <v>43676</v>
      </c>
      <c r="C218" s="9" t="s">
        <v>25</v>
      </c>
      <c r="D218">
        <v>19070087</v>
      </c>
      <c r="E218" s="10">
        <v>1671350</v>
      </c>
      <c r="F218" s="10">
        <v>578186</v>
      </c>
      <c r="G218" s="10">
        <v>680718</v>
      </c>
      <c r="H218" s="10">
        <v>190313</v>
      </c>
      <c r="I218" s="10">
        <v>8781910</v>
      </c>
      <c r="J218" s="11">
        <v>714159</v>
      </c>
      <c r="K218" s="10">
        <v>311754</v>
      </c>
      <c r="L218" s="10">
        <v>97846.1</v>
      </c>
      <c r="M218" t="s">
        <v>39</v>
      </c>
      <c r="N218" t="s">
        <v>39</v>
      </c>
      <c r="O218" t="s">
        <v>39</v>
      </c>
      <c r="P218" t="s">
        <v>39</v>
      </c>
      <c r="Q218" s="10">
        <v>1267630</v>
      </c>
      <c r="R218" s="10">
        <v>177300</v>
      </c>
      <c r="S218" s="10">
        <v>95745.4</v>
      </c>
      <c r="T218" s="10">
        <v>41894.300000000003</v>
      </c>
      <c r="U218" s="10">
        <v>26400.1</v>
      </c>
      <c r="V218" s="10">
        <v>7653.0302700000002</v>
      </c>
      <c r="W218" s="10">
        <v>1474560</v>
      </c>
      <c r="X218" s="10">
        <v>178719</v>
      </c>
      <c r="Y218" s="10">
        <v>60934</v>
      </c>
      <c r="Z218" s="10"/>
      <c r="AA218" s="15">
        <f t="shared" si="73"/>
        <v>0.73273901531680119</v>
      </c>
      <c r="AB218" s="14">
        <f t="shared" si="74"/>
        <v>30.399932660804225</v>
      </c>
      <c r="AC218" s="14">
        <f t="shared" si="75"/>
        <v>-0.13505068346347035</v>
      </c>
      <c r="AD218" s="14">
        <f t="shared" si="76"/>
        <v>3.8947904099127628E-2</v>
      </c>
      <c r="AE218" s="14">
        <f t="shared" si="77"/>
        <v>6.0165808851086027</v>
      </c>
      <c r="AF218" s="12">
        <f t="shared" si="78"/>
        <v>0.27488151866169996</v>
      </c>
      <c r="AG218" s="12"/>
      <c r="AH218" s="12"/>
      <c r="AK218" s="10">
        <f t="shared" si="79"/>
        <v>16357071.930270001</v>
      </c>
      <c r="AL218">
        <f t="shared" si="80"/>
        <v>0.10217904568280586</v>
      </c>
      <c r="AM218">
        <f t="shared" si="81"/>
        <v>3.5347768993423755E-2</v>
      </c>
      <c r="AN218">
        <f t="shared" si="82"/>
        <v>4.161612805163984E-2</v>
      </c>
      <c r="AO218">
        <f t="shared" si="83"/>
        <v>1.1634906345787437E-2</v>
      </c>
      <c r="AP218">
        <f t="shared" si="84"/>
        <v>0.53688765553133078</v>
      </c>
      <c r="AQ218">
        <f t="shared" si="85"/>
        <v>4.3660564864203763E-2</v>
      </c>
      <c r="AR218">
        <f t="shared" si="86"/>
        <v>1.9059279150266228E-2</v>
      </c>
      <c r="AS218">
        <f t="shared" si="87"/>
        <v>5.9818835802102439E-3</v>
      </c>
      <c r="AT218">
        <f t="shared" si="88"/>
        <v>7.7497366607170964E-2</v>
      </c>
      <c r="AU218">
        <f t="shared" si="89"/>
        <v>1.0839348310983026E-2</v>
      </c>
      <c r="AV218">
        <f t="shared" si="90"/>
        <v>5.8534559490941579E-3</v>
      </c>
      <c r="AW218">
        <f t="shared" si="91"/>
        <v>2.5612346866599901E-3</v>
      </c>
      <c r="AX218">
        <f t="shared" si="92"/>
        <v>1.6139869111380877E-3</v>
      </c>
      <c r="AY218">
        <f t="shared" si="93"/>
        <v>4.6787287496348825E-4</v>
      </c>
      <c r="AZ218">
        <f t="shared" si="94"/>
        <v>9.0148163820886237E-2</v>
      </c>
      <c r="BA218">
        <f t="shared" si="95"/>
        <v>1.0926099778852652E-2</v>
      </c>
      <c r="BB218">
        <f t="shared" si="96"/>
        <v>3.7252388605834162E-3</v>
      </c>
    </row>
    <row r="219" spans="1:54" x14ac:dyDescent="0.2">
      <c r="A219">
        <v>364</v>
      </c>
      <c r="B219" s="8">
        <v>44778</v>
      </c>
      <c r="C219" s="9" t="s">
        <v>24</v>
      </c>
      <c r="D219">
        <v>22080032</v>
      </c>
      <c r="E219" s="10">
        <v>3663578</v>
      </c>
      <c r="F219" s="10">
        <v>1215140</v>
      </c>
      <c r="G219" s="10">
        <v>1387510</v>
      </c>
      <c r="H219" s="10">
        <v>376869</v>
      </c>
      <c r="I219" s="10">
        <v>19871228</v>
      </c>
      <c r="J219" s="11">
        <v>1502660</v>
      </c>
      <c r="K219" s="10">
        <v>697009</v>
      </c>
      <c r="L219" s="10">
        <v>202700</v>
      </c>
      <c r="M219" t="s">
        <v>39</v>
      </c>
      <c r="N219" t="s">
        <v>39</v>
      </c>
      <c r="O219" t="s">
        <v>39</v>
      </c>
      <c r="P219" t="s">
        <v>39</v>
      </c>
      <c r="Q219" s="10">
        <v>2894210</v>
      </c>
      <c r="R219" s="10">
        <v>346053</v>
      </c>
      <c r="S219" s="10">
        <v>192831</v>
      </c>
      <c r="T219" s="10">
        <v>103827</v>
      </c>
      <c r="U219" s="10">
        <v>58461</v>
      </c>
      <c r="V219" s="10">
        <v>16866</v>
      </c>
      <c r="W219" s="10">
        <v>3538079</v>
      </c>
      <c r="X219" s="10">
        <v>211449</v>
      </c>
      <c r="Y219" s="10">
        <v>127492</v>
      </c>
      <c r="Z219" s="10"/>
      <c r="AA219" s="15">
        <f t="shared" si="73"/>
        <v>0.7288952538486303</v>
      </c>
      <c r="AB219" s="14">
        <f t="shared" si="74"/>
        <v>30.183913266293025</v>
      </c>
      <c r="AC219" s="14">
        <f t="shared" si="75"/>
        <v>-0.13733487764088784</v>
      </c>
      <c r="AD219" s="14">
        <f t="shared" si="76"/>
        <v>4.0008159651483487E-2</v>
      </c>
      <c r="AE219" s="14">
        <f t="shared" si="77"/>
        <v>5.6905584423464273</v>
      </c>
      <c r="AF219" s="12">
        <f t="shared" si="78"/>
        <v>0.27870242992566158</v>
      </c>
      <c r="AG219" s="12"/>
      <c r="AH219" s="12"/>
      <c r="AK219" s="10">
        <f t="shared" si="79"/>
        <v>36405962</v>
      </c>
      <c r="AL219">
        <f t="shared" si="80"/>
        <v>0.10063126473625392</v>
      </c>
      <c r="AM219">
        <f t="shared" si="81"/>
        <v>3.3377500091880556E-2</v>
      </c>
      <c r="AN219">
        <f t="shared" si="82"/>
        <v>3.8112164155969838E-2</v>
      </c>
      <c r="AO219">
        <f t="shared" si="83"/>
        <v>1.0351848414278959E-2</v>
      </c>
      <c r="AP219">
        <f t="shared" si="84"/>
        <v>0.54582345605920257</v>
      </c>
      <c r="AQ219">
        <f t="shared" si="85"/>
        <v>4.1275107632096082E-2</v>
      </c>
      <c r="AR219">
        <f t="shared" si="86"/>
        <v>1.914546304256429E-2</v>
      </c>
      <c r="AS219">
        <f t="shared" si="87"/>
        <v>5.5677693670064263E-3</v>
      </c>
      <c r="AT219">
        <f t="shared" si="88"/>
        <v>7.9498242623007739E-2</v>
      </c>
      <c r="AU219">
        <f t="shared" si="89"/>
        <v>9.5053936495346561E-3</v>
      </c>
      <c r="AV219">
        <f t="shared" si="90"/>
        <v>5.2966873942240558E-3</v>
      </c>
      <c r="AW219">
        <f t="shared" si="91"/>
        <v>2.8519229899762024E-3</v>
      </c>
      <c r="AX219">
        <f t="shared" si="92"/>
        <v>1.6058084112706595E-3</v>
      </c>
      <c r="AY219">
        <f t="shared" si="93"/>
        <v>4.6327576785362793E-4</v>
      </c>
      <c r="AZ219">
        <f t="shared" si="94"/>
        <v>9.7184054633688843E-2</v>
      </c>
      <c r="BA219">
        <f t="shared" si="95"/>
        <v>5.8080871479237383E-3</v>
      </c>
      <c r="BB219">
        <f t="shared" si="96"/>
        <v>3.5019538832678008E-3</v>
      </c>
    </row>
    <row r="220" spans="1:54" x14ac:dyDescent="0.2">
      <c r="A220">
        <v>366</v>
      </c>
      <c r="B220" s="8">
        <v>44784</v>
      </c>
      <c r="C220" s="9" t="s">
        <v>24</v>
      </c>
      <c r="D220">
        <v>22080191</v>
      </c>
      <c r="E220" s="10">
        <v>1682780</v>
      </c>
      <c r="F220" s="10">
        <v>569912</v>
      </c>
      <c r="G220" s="10">
        <v>641921</v>
      </c>
      <c r="H220" s="10">
        <v>181362</v>
      </c>
      <c r="I220" s="10">
        <v>9131002</v>
      </c>
      <c r="J220" s="11">
        <v>715389</v>
      </c>
      <c r="K220" s="10">
        <v>316696</v>
      </c>
      <c r="L220" s="10">
        <v>89783</v>
      </c>
      <c r="M220" t="s">
        <v>39</v>
      </c>
      <c r="N220" t="s">
        <v>39</v>
      </c>
      <c r="O220" t="s">
        <v>39</v>
      </c>
      <c r="P220" t="s">
        <v>39</v>
      </c>
      <c r="Q220" s="10">
        <v>1314130</v>
      </c>
      <c r="R220" s="10">
        <v>189283</v>
      </c>
      <c r="S220" s="10">
        <v>93143</v>
      </c>
      <c r="T220" s="10">
        <v>37398</v>
      </c>
      <c r="U220" s="10">
        <v>25390</v>
      </c>
      <c r="V220" s="10"/>
      <c r="W220" s="10">
        <v>1605240</v>
      </c>
      <c r="X220" s="10">
        <v>183085</v>
      </c>
      <c r="Y220" s="10">
        <v>62499</v>
      </c>
      <c r="Z220" s="10"/>
      <c r="AA220" s="15">
        <f t="shared" si="73"/>
        <v>0.72971814260185985</v>
      </c>
      <c r="AB220" s="14">
        <f t="shared" si="74"/>
        <v>30.230159614224526</v>
      </c>
      <c r="AC220" s="14">
        <f t="shared" si="75"/>
        <v>-0.13684485597574739</v>
      </c>
      <c r="AD220" s="14">
        <f t="shared" si="76"/>
        <v>4.3134143617663552E-2</v>
      </c>
      <c r="AE220" s="14">
        <f t="shared" si="77"/>
        <v>6.3420859960062774</v>
      </c>
      <c r="AF220" s="12">
        <f t="shared" si="78"/>
        <v>0.27796099582686695</v>
      </c>
      <c r="AG220" s="12"/>
      <c r="AH220" s="12"/>
      <c r="AK220" s="10">
        <f t="shared" si="79"/>
        <v>16839013</v>
      </c>
      <c r="AL220">
        <f t="shared" si="80"/>
        <v>9.9933410586475591E-2</v>
      </c>
      <c r="AM220">
        <f t="shared" si="81"/>
        <v>3.3844738999845178E-2</v>
      </c>
      <c r="AN220">
        <f t="shared" si="82"/>
        <v>3.8121058520472664E-2</v>
      </c>
      <c r="AO220">
        <f t="shared" si="83"/>
        <v>1.0770346219223181E-2</v>
      </c>
      <c r="AP220">
        <f t="shared" si="84"/>
        <v>0.54225280305918167</v>
      </c>
      <c r="AQ220">
        <f t="shared" si="85"/>
        <v>4.2484022074215394E-2</v>
      </c>
      <c r="AR220">
        <f t="shared" si="86"/>
        <v>1.8807278075027318E-2</v>
      </c>
      <c r="AS220">
        <f t="shared" si="87"/>
        <v>5.3318445683247584E-3</v>
      </c>
      <c r="AT220">
        <f t="shared" si="88"/>
        <v>7.8040797284258875E-2</v>
      </c>
      <c r="AU220">
        <f t="shared" si="89"/>
        <v>1.124074196035124E-2</v>
      </c>
      <c r="AV220">
        <f t="shared" si="90"/>
        <v>5.5313812038745979E-3</v>
      </c>
      <c r="AW220">
        <f t="shared" si="91"/>
        <v>2.2209140167538323E-3</v>
      </c>
      <c r="AX220">
        <f t="shared" si="92"/>
        <v>1.5078080882769079E-3</v>
      </c>
      <c r="AY220">
        <f t="shared" si="93"/>
        <v>0</v>
      </c>
      <c r="AZ220">
        <f t="shared" si="94"/>
        <v>9.5328627633935556E-2</v>
      </c>
      <c r="BA220">
        <f t="shared" si="95"/>
        <v>1.0872668130845911E-2</v>
      </c>
      <c r="BB220">
        <f t="shared" si="96"/>
        <v>3.7115595789373166E-3</v>
      </c>
    </row>
    <row r="221" spans="1:54" x14ac:dyDescent="0.2">
      <c r="A221">
        <v>367</v>
      </c>
      <c r="B221" s="8">
        <v>44788</v>
      </c>
      <c r="C221" s="9" t="s">
        <v>24</v>
      </c>
      <c r="D221">
        <v>22080212</v>
      </c>
      <c r="E221" s="10">
        <v>1474660</v>
      </c>
      <c r="F221" s="10">
        <v>491685</v>
      </c>
      <c r="G221" s="10">
        <v>553811</v>
      </c>
      <c r="H221" s="10">
        <v>159862</v>
      </c>
      <c r="I221" s="10">
        <v>8074280</v>
      </c>
      <c r="J221" s="11">
        <v>623760</v>
      </c>
      <c r="K221" s="10">
        <v>291440</v>
      </c>
      <c r="L221" s="10">
        <v>80663</v>
      </c>
      <c r="M221" t="s">
        <v>39</v>
      </c>
      <c r="N221" t="s">
        <v>39</v>
      </c>
      <c r="O221" t="s">
        <v>39</v>
      </c>
      <c r="P221" t="s">
        <v>39</v>
      </c>
      <c r="Q221" s="10">
        <v>1177560</v>
      </c>
      <c r="R221" s="10">
        <v>154668</v>
      </c>
      <c r="S221" s="10">
        <v>87053</v>
      </c>
      <c r="T221" s="10">
        <v>39192</v>
      </c>
      <c r="U221" s="10">
        <v>22133</v>
      </c>
      <c r="V221" s="10"/>
      <c r="W221" s="10">
        <v>1445910</v>
      </c>
      <c r="X221" s="10">
        <v>168196</v>
      </c>
      <c r="Y221" s="10">
        <v>54622</v>
      </c>
      <c r="Z221" s="10"/>
      <c r="AA221" s="15">
        <f t="shared" si="73"/>
        <v>0.73119011457981387</v>
      </c>
      <c r="AB221" s="14">
        <f t="shared" si="74"/>
        <v>30.312884439385542</v>
      </c>
      <c r="AC221" s="14">
        <f t="shared" si="75"/>
        <v>-0.13596968873546558</v>
      </c>
      <c r="AD221" s="14">
        <f t="shared" si="76"/>
        <v>4.5155980179637636E-2</v>
      </c>
      <c r="AE221" s="14">
        <f t="shared" si="77"/>
        <v>6.3981895714732353</v>
      </c>
      <c r="AF221" s="12">
        <f t="shared" si="78"/>
        <v>0.28065705431884352</v>
      </c>
      <c r="AG221" s="12"/>
      <c r="AH221" s="12"/>
      <c r="AK221" s="10">
        <f t="shared" si="79"/>
        <v>14899495</v>
      </c>
      <c r="AL221">
        <f t="shared" si="80"/>
        <v>9.8973824280621597E-2</v>
      </c>
      <c r="AM221">
        <f t="shared" si="81"/>
        <v>3.3000111748753898E-2</v>
      </c>
      <c r="AN221">
        <f t="shared" si="82"/>
        <v>3.7169783271177981E-2</v>
      </c>
      <c r="AO221">
        <f t="shared" si="83"/>
        <v>1.0729356934580669E-2</v>
      </c>
      <c r="AP221">
        <f t="shared" si="84"/>
        <v>0.54191635354084144</v>
      </c>
      <c r="AQ221">
        <f t="shared" si="85"/>
        <v>4.1864506146013676E-2</v>
      </c>
      <c r="AR221">
        <f t="shared" si="86"/>
        <v>1.9560394496591998E-2</v>
      </c>
      <c r="AS221">
        <f t="shared" si="87"/>
        <v>5.4138076491854255E-3</v>
      </c>
      <c r="AT221">
        <f t="shared" si="88"/>
        <v>7.9033551137135852E-2</v>
      </c>
      <c r="AU221">
        <f t="shared" si="89"/>
        <v>1.0380754515505391E-2</v>
      </c>
      <c r="AV221">
        <f t="shared" si="90"/>
        <v>5.8426812452368349E-3</v>
      </c>
      <c r="AW221">
        <f t="shared" si="91"/>
        <v>2.6304247224486466E-3</v>
      </c>
      <c r="AX221">
        <f t="shared" si="92"/>
        <v>1.4854865886394135E-3</v>
      </c>
      <c r="AY221">
        <f t="shared" si="93"/>
        <v>0</v>
      </c>
      <c r="AZ221">
        <f t="shared" si="94"/>
        <v>9.7044228680233796E-2</v>
      </c>
      <c r="BA221">
        <f t="shared" si="95"/>
        <v>1.1288704751402649E-2</v>
      </c>
      <c r="BB221">
        <f t="shared" si="96"/>
        <v>3.6660302916306895E-3</v>
      </c>
    </row>
    <row r="222" spans="1:54" x14ac:dyDescent="0.2">
      <c r="A222">
        <v>371</v>
      </c>
      <c r="B222" s="8">
        <v>44805</v>
      </c>
      <c r="C222" s="9" t="s">
        <v>24</v>
      </c>
      <c r="D222">
        <v>22090001</v>
      </c>
      <c r="E222" s="10">
        <v>1383190</v>
      </c>
      <c r="F222" s="10">
        <v>472125</v>
      </c>
      <c r="G222" s="10">
        <v>516075</v>
      </c>
      <c r="H222" s="10">
        <v>134163</v>
      </c>
      <c r="I222" s="10">
        <v>7303720</v>
      </c>
      <c r="J222" s="11">
        <v>556683</v>
      </c>
      <c r="K222" s="10">
        <v>258972</v>
      </c>
      <c r="L222" s="10">
        <v>72590</v>
      </c>
      <c r="M222" t="s">
        <v>39</v>
      </c>
      <c r="N222" t="s">
        <v>39</v>
      </c>
      <c r="O222" t="s">
        <v>39</v>
      </c>
      <c r="P222" t="s">
        <v>39</v>
      </c>
      <c r="Q222" s="10">
        <v>1079790</v>
      </c>
      <c r="R222" s="10">
        <v>155023</v>
      </c>
      <c r="S222" s="10">
        <v>70398</v>
      </c>
      <c r="T222" s="10">
        <v>36861</v>
      </c>
      <c r="U222" s="10">
        <v>23155</v>
      </c>
      <c r="V222" s="10">
        <v>7408</v>
      </c>
      <c r="W222" s="10">
        <v>1318640</v>
      </c>
      <c r="X222" s="10">
        <v>158606</v>
      </c>
      <c r="Y222" s="10">
        <v>49110</v>
      </c>
      <c r="Z222" s="10"/>
      <c r="AA222" s="15">
        <f t="shared" si="73"/>
        <v>0.71881354054623881</v>
      </c>
      <c r="AB222" s="14">
        <f t="shared" si="74"/>
        <v>29.617320978698622</v>
      </c>
      <c r="AC222" s="14">
        <f t="shared" si="75"/>
        <v>-0.14338375052643915</v>
      </c>
      <c r="AD222" s="14">
        <f t="shared" si="76"/>
        <v>3.1545502693349131E-2</v>
      </c>
      <c r="AE222" s="14">
        <f t="shared" si="77"/>
        <v>6.3850041803988358</v>
      </c>
      <c r="AF222" s="12">
        <f t="shared" si="78"/>
        <v>0.28315733012979533</v>
      </c>
      <c r="AG222" s="12"/>
      <c r="AH222" s="12"/>
      <c r="AK222" s="10">
        <f t="shared" si="79"/>
        <v>13596509</v>
      </c>
      <c r="AL222">
        <f t="shared" si="80"/>
        <v>0.10173126057578456</v>
      </c>
      <c r="AM222">
        <f t="shared" si="81"/>
        <v>3.4723986870453291E-2</v>
      </c>
      <c r="AN222">
        <f t="shared" si="82"/>
        <v>3.7956434258234965E-2</v>
      </c>
      <c r="AO222">
        <f t="shared" si="83"/>
        <v>9.8674593603402163E-3</v>
      </c>
      <c r="AP222">
        <f t="shared" si="84"/>
        <v>0.53717612366527323</v>
      </c>
      <c r="AQ222">
        <f t="shared" si="85"/>
        <v>4.0943083257621499E-2</v>
      </c>
      <c r="AR222">
        <f t="shared" si="86"/>
        <v>1.9046948007021509E-2</v>
      </c>
      <c r="AS222">
        <f t="shared" si="87"/>
        <v>5.3388704409345076E-3</v>
      </c>
      <c r="AT222">
        <f t="shared" si="88"/>
        <v>7.9416709097901522E-2</v>
      </c>
      <c r="AU222">
        <f t="shared" si="89"/>
        <v>1.1401676709808378E-2</v>
      </c>
      <c r="AV222">
        <f t="shared" si="90"/>
        <v>5.1776525871457153E-3</v>
      </c>
      <c r="AW222">
        <f t="shared" si="91"/>
        <v>2.7110635531517684E-3</v>
      </c>
      <c r="AX222">
        <f t="shared" si="92"/>
        <v>1.7030106772260439E-3</v>
      </c>
      <c r="AY222">
        <f t="shared" si="93"/>
        <v>5.4484573944679478E-4</v>
      </c>
      <c r="AZ222">
        <f t="shared" si="94"/>
        <v>9.6983718394184862E-2</v>
      </c>
      <c r="BA222">
        <f t="shared" si="95"/>
        <v>1.1665200236325368E-2</v>
      </c>
      <c r="BB222">
        <f t="shared" si="96"/>
        <v>3.6119565691458007E-3</v>
      </c>
    </row>
    <row r="223" spans="1:54" x14ac:dyDescent="0.2">
      <c r="A223">
        <v>373</v>
      </c>
      <c r="B223" s="8">
        <v>44810</v>
      </c>
      <c r="C223" s="9" t="s">
        <v>24</v>
      </c>
      <c r="D223">
        <v>22090055</v>
      </c>
      <c r="E223" s="10">
        <v>1235390</v>
      </c>
      <c r="F223" s="10">
        <v>416938</v>
      </c>
      <c r="G223" s="10">
        <v>437721</v>
      </c>
      <c r="H223" s="10">
        <v>129203</v>
      </c>
      <c r="I223" s="10">
        <v>6373650</v>
      </c>
      <c r="J223" s="11">
        <v>510440</v>
      </c>
      <c r="K223" s="10">
        <v>233421</v>
      </c>
      <c r="L223" s="10">
        <v>73129</v>
      </c>
      <c r="M223" t="s">
        <v>39</v>
      </c>
      <c r="N223" t="s">
        <v>39</v>
      </c>
      <c r="O223" t="s">
        <v>39</v>
      </c>
      <c r="P223" t="s">
        <v>39</v>
      </c>
      <c r="Q223" s="10">
        <v>1013900</v>
      </c>
      <c r="R223" s="10">
        <v>136241</v>
      </c>
      <c r="S223" s="10">
        <v>67647</v>
      </c>
      <c r="T223" s="10">
        <v>26548</v>
      </c>
      <c r="U223" s="10">
        <v>20179</v>
      </c>
      <c r="V223" s="10">
        <v>4629</v>
      </c>
      <c r="W223" s="10">
        <v>1179406</v>
      </c>
      <c r="X223" s="10">
        <v>139134</v>
      </c>
      <c r="Y223" s="10">
        <v>47641</v>
      </c>
      <c r="Z223" s="10"/>
      <c r="AA223" s="15">
        <f t="shared" si="73"/>
        <v>0.72098143481036636</v>
      </c>
      <c r="AB223" s="14">
        <f t="shared" si="74"/>
        <v>29.739156636342592</v>
      </c>
      <c r="AC223" s="14">
        <f t="shared" si="75"/>
        <v>-0.14207591816991916</v>
      </c>
      <c r="AD223" s="14">
        <f t="shared" si="76"/>
        <v>3.9428272542801811E-2</v>
      </c>
      <c r="AE223" s="14">
        <f t="shared" si="77"/>
        <v>5.9506156277883999</v>
      </c>
      <c r="AF223" s="12">
        <f t="shared" si="78"/>
        <v>0.29258279949481381</v>
      </c>
      <c r="AG223" s="12"/>
      <c r="AH223" s="12"/>
      <c r="AK223" s="10">
        <f t="shared" si="79"/>
        <v>12045217</v>
      </c>
      <c r="AL223">
        <f t="shared" si="80"/>
        <v>0.10256270185916949</v>
      </c>
      <c r="AM223">
        <f t="shared" si="81"/>
        <v>3.4614403376875651E-2</v>
      </c>
      <c r="AN223">
        <f t="shared" si="82"/>
        <v>3.6339818535440251E-2</v>
      </c>
      <c r="AO223">
        <f t="shared" si="83"/>
        <v>1.072649832709531E-2</v>
      </c>
      <c r="AP223">
        <f t="shared" si="84"/>
        <v>0.5291436426591567</v>
      </c>
      <c r="AQ223">
        <f t="shared" si="85"/>
        <v>4.2376986649555588E-2</v>
      </c>
      <c r="AR223">
        <f t="shared" si="86"/>
        <v>1.9378729332979225E-2</v>
      </c>
      <c r="AS223">
        <f t="shared" si="87"/>
        <v>6.0712065212274718E-3</v>
      </c>
      <c r="AT223">
        <f t="shared" si="88"/>
        <v>8.4174490173153371E-2</v>
      </c>
      <c r="AU223">
        <f t="shared" si="89"/>
        <v>1.1310796642351897E-2</v>
      </c>
      <c r="AV223">
        <f t="shared" si="90"/>
        <v>5.6160881119866916E-3</v>
      </c>
      <c r="AW223">
        <f t="shared" si="91"/>
        <v>2.2040283707632662E-3</v>
      </c>
      <c r="AX223">
        <f t="shared" si="92"/>
        <v>1.6752707734530644E-3</v>
      </c>
      <c r="AY223">
        <f t="shared" si="93"/>
        <v>3.8430191834651047E-4</v>
      </c>
      <c r="AZ223">
        <f t="shared" si="94"/>
        <v>9.7914881898765294E-2</v>
      </c>
      <c r="BA223">
        <f t="shared" si="95"/>
        <v>1.1550974963755322E-2</v>
      </c>
      <c r="BB223">
        <f t="shared" si="96"/>
        <v>3.9551798859248444E-3</v>
      </c>
    </row>
    <row r="224" spans="1:54" x14ac:dyDescent="0.2">
      <c r="A224">
        <v>382</v>
      </c>
      <c r="B224" s="8">
        <v>44851</v>
      </c>
      <c r="C224" s="9" t="s">
        <v>24</v>
      </c>
      <c r="D224">
        <v>22100065</v>
      </c>
      <c r="E224" s="10">
        <v>1642910</v>
      </c>
      <c r="F224" s="10">
        <v>531200</v>
      </c>
      <c r="G224" s="10">
        <v>604209</v>
      </c>
      <c r="H224" s="10">
        <v>160292</v>
      </c>
      <c r="I224" s="10">
        <v>8809701</v>
      </c>
      <c r="J224" s="11">
        <v>696787</v>
      </c>
      <c r="K224" s="10">
        <v>327282</v>
      </c>
      <c r="L224" s="10">
        <v>106587</v>
      </c>
      <c r="M224" t="s">
        <v>39</v>
      </c>
      <c r="N224" t="s">
        <v>39</v>
      </c>
      <c r="O224" t="s">
        <v>39</v>
      </c>
      <c r="P224" t="s">
        <v>39</v>
      </c>
      <c r="Q224" s="10">
        <v>1397721</v>
      </c>
      <c r="R224" s="10">
        <v>205375</v>
      </c>
      <c r="S224" s="10">
        <v>98647</v>
      </c>
      <c r="T224" s="10">
        <v>47448</v>
      </c>
      <c r="U224" s="10">
        <v>27699</v>
      </c>
      <c r="V224" s="10">
        <v>8785</v>
      </c>
      <c r="W224" s="10">
        <v>1662054</v>
      </c>
      <c r="X224" s="10">
        <v>194336</v>
      </c>
      <c r="Y224" s="10">
        <v>62343</v>
      </c>
      <c r="Z224" s="10"/>
      <c r="AA224" s="15">
        <f t="shared" si="73"/>
        <v>0.73339864531179111</v>
      </c>
      <c r="AB224" s="14">
        <f t="shared" si="74"/>
        <v>30.437003866522659</v>
      </c>
      <c r="AC224" s="14">
        <f t="shared" si="75"/>
        <v>-0.13465989657633942</v>
      </c>
      <c r="AD224" s="14">
        <f t="shared" si="76"/>
        <v>5.2231023960248646E-2</v>
      </c>
      <c r="AE224" s="14">
        <f t="shared" si="77"/>
        <v>6.1126044704112363</v>
      </c>
      <c r="AF224" s="12">
        <f t="shared" si="78"/>
        <v>0.29571522905621039</v>
      </c>
      <c r="AG224" s="12"/>
      <c r="AH224" s="12"/>
      <c r="AK224" s="10">
        <f t="shared" si="79"/>
        <v>16583376</v>
      </c>
      <c r="AL224">
        <f t="shared" si="80"/>
        <v>9.9069694855860466E-2</v>
      </c>
      <c r="AM224">
        <f t="shared" si="81"/>
        <v>3.2032078389828467E-2</v>
      </c>
      <c r="AN224">
        <f t="shared" si="82"/>
        <v>3.6434619826505775E-2</v>
      </c>
      <c r="AO224">
        <f t="shared" si="83"/>
        <v>9.6658243773764755E-3</v>
      </c>
      <c r="AP224">
        <f t="shared" si="84"/>
        <v>0.53123688445585504</v>
      </c>
      <c r="AQ224">
        <f t="shared" si="85"/>
        <v>4.2017198428112586E-2</v>
      </c>
      <c r="AR224">
        <f t="shared" si="86"/>
        <v>1.9735547213064458E-2</v>
      </c>
      <c r="AS224">
        <f t="shared" si="87"/>
        <v>6.4273402472451932E-3</v>
      </c>
      <c r="AT224">
        <f t="shared" si="88"/>
        <v>8.4284466564588531E-2</v>
      </c>
      <c r="AU224">
        <f t="shared" si="89"/>
        <v>1.2384390247196952E-2</v>
      </c>
      <c r="AV224">
        <f t="shared" si="90"/>
        <v>5.9485475092647001E-3</v>
      </c>
      <c r="AW224">
        <f t="shared" si="91"/>
        <v>2.8611785682239855E-3</v>
      </c>
      <c r="AX224">
        <f t="shared" si="92"/>
        <v>1.6702871598641917E-3</v>
      </c>
      <c r="AY224">
        <f t="shared" si="93"/>
        <v>5.2974738075045754E-4</v>
      </c>
      <c r="AZ224">
        <f t="shared" si="94"/>
        <v>0.10022410394602402</v>
      </c>
      <c r="BA224">
        <f t="shared" si="95"/>
        <v>1.1718723618158329E-2</v>
      </c>
      <c r="BB224">
        <f t="shared" si="96"/>
        <v>3.759367212080339E-3</v>
      </c>
    </row>
    <row r="225" spans="1:54" x14ac:dyDescent="0.2">
      <c r="A225">
        <v>383</v>
      </c>
      <c r="B225" s="8">
        <v>44851</v>
      </c>
      <c r="C225" s="9" t="s">
        <v>24</v>
      </c>
      <c r="D225">
        <v>22100083</v>
      </c>
      <c r="E225" s="10">
        <v>2063987</v>
      </c>
      <c r="F225" s="10">
        <v>685357</v>
      </c>
      <c r="G225" s="10">
        <v>762517</v>
      </c>
      <c r="H225" s="10">
        <v>207351</v>
      </c>
      <c r="I225" s="10">
        <v>10846404</v>
      </c>
      <c r="J225" s="11">
        <v>848263</v>
      </c>
      <c r="K225" s="10">
        <v>407731</v>
      </c>
      <c r="L225" s="10">
        <v>114370</v>
      </c>
      <c r="M225" t="s">
        <v>39</v>
      </c>
      <c r="N225" t="s">
        <v>39</v>
      </c>
      <c r="O225" t="s">
        <v>39</v>
      </c>
      <c r="P225" t="s">
        <v>39</v>
      </c>
      <c r="Q225" s="10">
        <v>1741942</v>
      </c>
      <c r="R225" s="10">
        <v>227755</v>
      </c>
      <c r="S225" s="10">
        <v>123946</v>
      </c>
      <c r="T225" s="10">
        <v>57877</v>
      </c>
      <c r="U225" s="10">
        <v>33282</v>
      </c>
      <c r="V225" s="10">
        <v>10509</v>
      </c>
      <c r="W225" s="10">
        <v>2073812</v>
      </c>
      <c r="X225" s="10">
        <v>238186</v>
      </c>
      <c r="Y225" s="10">
        <v>82749</v>
      </c>
      <c r="Z225" s="10"/>
      <c r="AA225" s="15">
        <f t="shared" si="73"/>
        <v>0.72623915113633464</v>
      </c>
      <c r="AB225" s="14">
        <f t="shared" si="74"/>
        <v>30.034640293862005</v>
      </c>
      <c r="AC225" s="14">
        <f t="shared" si="75"/>
        <v>-0.13892034222545663</v>
      </c>
      <c r="AD225" s="14">
        <f t="shared" si="76"/>
        <v>4.0768134650295308E-2</v>
      </c>
      <c r="AE225" s="14">
        <f t="shared" si="77"/>
        <v>6.1250847303458293</v>
      </c>
      <c r="AF225" s="12">
        <f t="shared" si="78"/>
        <v>0.29623707842466274</v>
      </c>
      <c r="AG225" s="12"/>
      <c r="AH225" s="12"/>
      <c r="AK225" s="10">
        <f t="shared" si="79"/>
        <v>20526038</v>
      </c>
      <c r="AL225">
        <f t="shared" si="80"/>
        <v>0.10055457365907634</v>
      </c>
      <c r="AM225">
        <f t="shared" si="81"/>
        <v>3.3389639052602359E-2</v>
      </c>
      <c r="AN225">
        <f t="shared" si="82"/>
        <v>3.7148766849208793E-2</v>
      </c>
      <c r="AO225">
        <f t="shared" si="83"/>
        <v>1.0101852096347088E-2</v>
      </c>
      <c r="AP225">
        <f t="shared" si="84"/>
        <v>0.52842170515323028</v>
      </c>
      <c r="AQ225">
        <f t="shared" si="85"/>
        <v>4.132619261447338E-2</v>
      </c>
      <c r="AR225">
        <f t="shared" si="86"/>
        <v>1.986408677602565E-2</v>
      </c>
      <c r="AS225">
        <f t="shared" si="87"/>
        <v>5.5719472018905935E-3</v>
      </c>
      <c r="AT225">
        <f t="shared" si="88"/>
        <v>8.4864989531832691E-2</v>
      </c>
      <c r="AU225">
        <f t="shared" si="89"/>
        <v>1.1095906574858724E-2</v>
      </c>
      <c r="AV225">
        <f t="shared" si="90"/>
        <v>6.0384765925114237E-3</v>
      </c>
      <c r="AW225">
        <f t="shared" si="91"/>
        <v>2.8196868777111295E-3</v>
      </c>
      <c r="AX225">
        <f t="shared" si="92"/>
        <v>1.6214527128908169E-3</v>
      </c>
      <c r="AY225">
        <f t="shared" si="93"/>
        <v>5.1198385192505246E-4</v>
      </c>
      <c r="AZ225">
        <f t="shared" si="94"/>
        <v>0.10103323398309991</v>
      </c>
      <c r="BA225">
        <f t="shared" si="95"/>
        <v>1.1604090375356414E-2</v>
      </c>
      <c r="BB225">
        <f t="shared" si="96"/>
        <v>4.0314160969593836E-3</v>
      </c>
    </row>
    <row r="226" spans="1:54" x14ac:dyDescent="0.2">
      <c r="A226">
        <v>415</v>
      </c>
      <c r="B226" s="8">
        <v>44896</v>
      </c>
      <c r="C226" s="9" t="s">
        <v>24</v>
      </c>
      <c r="D226">
        <v>22110146</v>
      </c>
      <c r="E226" s="10">
        <v>1209620</v>
      </c>
      <c r="F226" s="10">
        <v>316599.90000000002</v>
      </c>
      <c r="G226" s="10">
        <v>361417</v>
      </c>
      <c r="H226" s="10">
        <v>92027</v>
      </c>
      <c r="I226" s="10">
        <v>4771502</v>
      </c>
      <c r="J226" s="11">
        <v>362804</v>
      </c>
      <c r="K226" s="10">
        <v>177701.5</v>
      </c>
      <c r="L226" s="10">
        <v>52078.8</v>
      </c>
      <c r="M226" t="s">
        <v>39</v>
      </c>
      <c r="N226" t="s">
        <v>39</v>
      </c>
      <c r="O226" t="s">
        <v>39</v>
      </c>
      <c r="P226" t="s">
        <v>39</v>
      </c>
      <c r="Q226" s="10">
        <v>727300.4</v>
      </c>
      <c r="R226" s="10">
        <v>103370.7</v>
      </c>
      <c r="S226" s="10">
        <v>57311.8</v>
      </c>
      <c r="T226" s="10">
        <v>19880.5</v>
      </c>
      <c r="U226" s="10">
        <v>15305.6</v>
      </c>
      <c r="V226" s="10">
        <v>3970</v>
      </c>
      <c r="W226" s="10">
        <v>867157.6</v>
      </c>
      <c r="X226" s="10">
        <v>103593</v>
      </c>
      <c r="Y226" s="10">
        <v>32472</v>
      </c>
      <c r="Z226" s="10"/>
      <c r="AA226" s="15">
        <f t="shared" si="73"/>
        <v>0.72052744238657285</v>
      </c>
      <c r="AB226" s="14">
        <f t="shared" si="74"/>
        <v>29.713642262125397</v>
      </c>
      <c r="AC226" s="14">
        <f t="shared" si="75"/>
        <v>-0.14234947376727586</v>
      </c>
      <c r="AD226" s="14">
        <f t="shared" si="76"/>
        <v>2.5306645268252253E-2</v>
      </c>
      <c r="AE226" s="14">
        <f t="shared" si="77"/>
        <v>6.1643711660794125</v>
      </c>
      <c r="AF226" s="12">
        <f t="shared" si="78"/>
        <v>0.2877410151884332</v>
      </c>
      <c r="AG226" s="12"/>
      <c r="AH226" s="12"/>
      <c r="AK226" s="10">
        <f t="shared" si="79"/>
        <v>9274111.8000000007</v>
      </c>
      <c r="AL226">
        <f t="shared" si="80"/>
        <v>0.13042974099147694</v>
      </c>
      <c r="AM226">
        <f t="shared" si="81"/>
        <v>3.4138029261195663E-2</v>
      </c>
      <c r="AN226">
        <f t="shared" si="82"/>
        <v>3.8970524379488281E-2</v>
      </c>
      <c r="AO226">
        <f t="shared" si="83"/>
        <v>9.9229987716990854E-3</v>
      </c>
      <c r="AP226">
        <f t="shared" si="84"/>
        <v>0.51449692465428332</v>
      </c>
      <c r="AQ226">
        <f t="shared" si="85"/>
        <v>3.9120080480375484E-2</v>
      </c>
      <c r="AR226">
        <f t="shared" si="86"/>
        <v>1.9161026288253283E-2</v>
      </c>
      <c r="AS226">
        <f t="shared" si="87"/>
        <v>5.6155027158503734E-3</v>
      </c>
      <c r="AT226">
        <f t="shared" si="88"/>
        <v>7.8422647438863097E-2</v>
      </c>
      <c r="AU226">
        <f t="shared" si="89"/>
        <v>1.1146156335963083E-2</v>
      </c>
      <c r="AV226">
        <f t="shared" si="90"/>
        <v>6.1797616026151416E-3</v>
      </c>
      <c r="AW226">
        <f t="shared" si="91"/>
        <v>2.1436554172228114E-3</v>
      </c>
      <c r="AX226">
        <f t="shared" si="92"/>
        <v>1.6503575037773428E-3</v>
      </c>
      <c r="AY226">
        <f t="shared" si="93"/>
        <v>4.2807333851636333E-4</v>
      </c>
      <c r="AZ226">
        <f t="shared" si="94"/>
        <v>9.3503034975273847E-2</v>
      </c>
      <c r="BA226">
        <f t="shared" si="95"/>
        <v>1.1170126286379251E-2</v>
      </c>
      <c r="BB226">
        <f t="shared" si="96"/>
        <v>3.5013595587665871E-3</v>
      </c>
    </row>
    <row r="227" spans="1:54" x14ac:dyDescent="0.2">
      <c r="A227">
        <v>429</v>
      </c>
      <c r="B227" s="8">
        <v>44956</v>
      </c>
      <c r="C227" s="9" t="s">
        <v>24</v>
      </c>
      <c r="D227">
        <v>23010066</v>
      </c>
      <c r="E227" s="10">
        <v>5819531</v>
      </c>
      <c r="F227" s="10">
        <v>1956573</v>
      </c>
      <c r="G227" s="10">
        <v>2124689</v>
      </c>
      <c r="H227" s="10">
        <v>598704</v>
      </c>
      <c r="I227" s="10">
        <v>30293986</v>
      </c>
      <c r="J227" s="11">
        <v>2340757</v>
      </c>
      <c r="K227" s="10">
        <v>1049872</v>
      </c>
      <c r="L227" s="10">
        <v>340152</v>
      </c>
      <c r="M227" t="s">
        <v>39</v>
      </c>
      <c r="N227" t="s">
        <v>39</v>
      </c>
      <c r="O227" t="s">
        <v>39</v>
      </c>
      <c r="P227" t="s">
        <v>39</v>
      </c>
      <c r="Q227" s="10">
        <v>4408251</v>
      </c>
      <c r="R227" s="10">
        <v>576953</v>
      </c>
      <c r="S227" s="10">
        <v>307011</v>
      </c>
      <c r="T227" s="10">
        <v>136274</v>
      </c>
      <c r="U227" s="10">
        <v>86943</v>
      </c>
      <c r="V227" s="10">
        <v>24221</v>
      </c>
      <c r="W227" s="10">
        <v>5229773</v>
      </c>
      <c r="X227" s="10">
        <v>594566</v>
      </c>
      <c r="Y227" s="10">
        <v>199198</v>
      </c>
      <c r="Z227" s="10"/>
      <c r="AA227" s="15">
        <f t="shared" si="73"/>
        <v>0.72131459965020694</v>
      </c>
      <c r="AB227" s="14">
        <f t="shared" si="74"/>
        <v>29.757880500341628</v>
      </c>
      <c r="AC227" s="14">
        <f t="shared" si="75"/>
        <v>-0.1418752774545273</v>
      </c>
      <c r="AD227" s="14">
        <f t="shared" si="76"/>
        <v>3.4263863060009107E-2</v>
      </c>
      <c r="AE227" s="14">
        <f t="shared" si="77"/>
        <v>6.0586781535455234</v>
      </c>
      <c r="AF227" s="12">
        <f t="shared" si="78"/>
        <v>0.27697569394696819</v>
      </c>
      <c r="AG227" s="12"/>
      <c r="AH227" s="12"/>
      <c r="AK227" s="10">
        <f t="shared" si="79"/>
        <v>56087454</v>
      </c>
      <c r="AL227">
        <f t="shared" si="80"/>
        <v>0.10375815953421598</v>
      </c>
      <c r="AM227">
        <f t="shared" si="81"/>
        <v>3.4884325467866663E-2</v>
      </c>
      <c r="AN227">
        <f t="shared" si="82"/>
        <v>3.7881715935973843E-2</v>
      </c>
      <c r="AO227">
        <f t="shared" si="83"/>
        <v>1.0674472761769504E-2</v>
      </c>
      <c r="AP227">
        <f t="shared" si="84"/>
        <v>0.54012054103935614</v>
      </c>
      <c r="AQ227">
        <f t="shared" si="85"/>
        <v>4.1734056960403304E-2</v>
      </c>
      <c r="AR227">
        <f t="shared" si="86"/>
        <v>1.8718482033433001E-2</v>
      </c>
      <c r="AS227">
        <f t="shared" si="87"/>
        <v>6.0646717891669677E-3</v>
      </c>
      <c r="AT227">
        <f t="shared" si="88"/>
        <v>7.8596026127340346E-2</v>
      </c>
      <c r="AU227">
        <f t="shared" si="89"/>
        <v>1.0286667674378658E-2</v>
      </c>
      <c r="AV227">
        <f t="shared" si="90"/>
        <v>5.4737909836306709E-3</v>
      </c>
      <c r="AW227">
        <f t="shared" si="91"/>
        <v>2.4296699222610459E-3</v>
      </c>
      <c r="AX227">
        <f t="shared" si="92"/>
        <v>1.5501327623108014E-3</v>
      </c>
      <c r="AY227">
        <f t="shared" si="93"/>
        <v>4.3184345647067523E-4</v>
      </c>
      <c r="AZ227">
        <f t="shared" si="94"/>
        <v>9.3243187683291887E-2</v>
      </c>
      <c r="BA227">
        <f t="shared" si="95"/>
        <v>1.0600695121586371E-2</v>
      </c>
      <c r="BB227">
        <f t="shared" si="96"/>
        <v>3.5515607465441382E-3</v>
      </c>
    </row>
    <row r="228" spans="1:54" x14ac:dyDescent="0.2">
      <c r="A228">
        <v>431</v>
      </c>
      <c r="B228" s="8">
        <v>44992</v>
      </c>
      <c r="C228" s="9" t="s">
        <v>24</v>
      </c>
      <c r="D228">
        <v>23030005</v>
      </c>
      <c r="E228" s="10">
        <v>2487448</v>
      </c>
      <c r="F228" s="10">
        <v>799236</v>
      </c>
      <c r="G228" s="10">
        <v>981369</v>
      </c>
      <c r="H228" s="10">
        <v>253237</v>
      </c>
      <c r="I228" s="10">
        <v>12664780</v>
      </c>
      <c r="J228" s="11">
        <v>987085</v>
      </c>
      <c r="K228" s="10">
        <v>444999</v>
      </c>
      <c r="L228" s="10">
        <v>142700</v>
      </c>
      <c r="M228" t="s">
        <v>39</v>
      </c>
      <c r="N228" t="s">
        <v>39</v>
      </c>
      <c r="O228" t="s">
        <v>39</v>
      </c>
      <c r="P228" t="s">
        <v>39</v>
      </c>
      <c r="Q228" s="10">
        <v>1885897</v>
      </c>
      <c r="R228" s="10">
        <v>227040</v>
      </c>
      <c r="S228" s="10">
        <v>126589</v>
      </c>
      <c r="T228" s="10">
        <v>60604</v>
      </c>
      <c r="U228" s="10">
        <v>36413</v>
      </c>
      <c r="V228" s="10">
        <v>11894</v>
      </c>
      <c r="W228" s="10">
        <v>2237995</v>
      </c>
      <c r="X228" s="10">
        <v>254950</v>
      </c>
      <c r="Y228" s="10">
        <v>81813</v>
      </c>
      <c r="Z228" s="10"/>
      <c r="AA228" s="15">
        <f t="shared" si="73"/>
        <v>0.73543352752317415</v>
      </c>
      <c r="AB228" s="14">
        <f t="shared" si="74"/>
        <v>30.551364246802386</v>
      </c>
      <c r="AC228" s="14">
        <f t="shared" si="75"/>
        <v>-0.13345657505677247</v>
      </c>
      <c r="AD228" s="14">
        <f t="shared" si="76"/>
        <v>3.8366444197765762E-2</v>
      </c>
      <c r="AE228" s="14">
        <f t="shared" si="77"/>
        <v>6.0359975132891304</v>
      </c>
      <c r="AF228" s="12">
        <f t="shared" si="78"/>
        <v>0.28054966165364204</v>
      </c>
      <c r="AG228" s="12"/>
      <c r="AH228" s="12"/>
      <c r="AK228" s="10">
        <f t="shared" si="79"/>
        <v>23684049</v>
      </c>
      <c r="AL228">
        <f t="shared" si="80"/>
        <v>0.10502629850157801</v>
      </c>
      <c r="AM228">
        <f t="shared" si="81"/>
        <v>3.3745750146015996E-2</v>
      </c>
      <c r="AN228">
        <f t="shared" si="82"/>
        <v>4.1435862592582882E-2</v>
      </c>
      <c r="AO228">
        <f t="shared" si="83"/>
        <v>1.0692301810387236E-2</v>
      </c>
      <c r="AP228">
        <f t="shared" si="84"/>
        <v>0.53473880247418848</v>
      </c>
      <c r="AQ228">
        <f t="shared" si="85"/>
        <v>4.1677206460770284E-2</v>
      </c>
      <c r="AR228">
        <f t="shared" si="86"/>
        <v>1.8788974807474854E-2</v>
      </c>
      <c r="AS228">
        <f t="shared" si="87"/>
        <v>6.0251522026491333E-3</v>
      </c>
      <c r="AT228">
        <f t="shared" si="88"/>
        <v>7.9627305280444233E-2</v>
      </c>
      <c r="AU228">
        <f t="shared" si="89"/>
        <v>9.5861987112085441E-3</v>
      </c>
      <c r="AV228">
        <f t="shared" si="90"/>
        <v>5.3449053411433155E-3</v>
      </c>
      <c r="AW228">
        <f t="shared" si="91"/>
        <v>2.5588530069330629E-3</v>
      </c>
      <c r="AX228">
        <f t="shared" si="92"/>
        <v>1.5374482631749327E-3</v>
      </c>
      <c r="AY228">
        <f t="shared" si="93"/>
        <v>5.0219453607784712E-4</v>
      </c>
      <c r="AZ228">
        <f t="shared" si="94"/>
        <v>9.4493766669710905E-2</v>
      </c>
      <c r="BA228">
        <f t="shared" si="95"/>
        <v>1.0764628970325133E-2</v>
      </c>
      <c r="BB228">
        <f t="shared" si="96"/>
        <v>3.4543502253352033E-3</v>
      </c>
    </row>
    <row r="229" spans="1:54" x14ac:dyDescent="0.2">
      <c r="A229">
        <v>433</v>
      </c>
      <c r="B229" s="8">
        <v>44993</v>
      </c>
      <c r="C229" s="9" t="s">
        <v>24</v>
      </c>
      <c r="D229">
        <v>23030006</v>
      </c>
      <c r="E229" s="10">
        <v>2566680</v>
      </c>
      <c r="F229" s="10">
        <v>824009</v>
      </c>
      <c r="G229" s="10">
        <v>940100</v>
      </c>
      <c r="H229" s="10">
        <v>261549</v>
      </c>
      <c r="I229" s="10">
        <v>13172440</v>
      </c>
      <c r="J229" s="11">
        <v>1052578</v>
      </c>
      <c r="K229" s="10">
        <v>459470</v>
      </c>
      <c r="L229" s="10">
        <v>143981</v>
      </c>
      <c r="M229" t="s">
        <v>39</v>
      </c>
      <c r="N229" t="s">
        <v>39</v>
      </c>
      <c r="O229" t="s">
        <v>39</v>
      </c>
      <c r="P229" t="s">
        <v>39</v>
      </c>
      <c r="Q229" s="10">
        <v>1868806</v>
      </c>
      <c r="R229" s="10">
        <v>290035</v>
      </c>
      <c r="S229" s="10">
        <v>123543</v>
      </c>
      <c r="T229" s="10">
        <v>69118</v>
      </c>
      <c r="U229" s="10">
        <v>36285</v>
      </c>
      <c r="V229" s="10">
        <v>11997</v>
      </c>
      <c r="W229" s="10">
        <v>2277655</v>
      </c>
      <c r="X229" s="10">
        <v>258977</v>
      </c>
      <c r="Y229" s="10">
        <v>85803</v>
      </c>
      <c r="Z229" s="10"/>
      <c r="AA229" s="15">
        <f t="shared" si="73"/>
        <v>0.73231129776924186</v>
      </c>
      <c r="AB229" s="14">
        <f t="shared" si="74"/>
        <v>30.375894934631397</v>
      </c>
      <c r="AC229" s="14">
        <f t="shared" si="75"/>
        <v>-0.13530426571158363</v>
      </c>
      <c r="AD229" s="14">
        <f t="shared" si="76"/>
        <v>4.6431523713083019E-2</v>
      </c>
      <c r="AE229" s="14">
        <f t="shared" si="77"/>
        <v>6.3095116315034456</v>
      </c>
      <c r="AF229" s="12">
        <f t="shared" si="78"/>
        <v>0.27673181994210866</v>
      </c>
      <c r="AG229" s="12"/>
      <c r="AH229" s="12"/>
      <c r="AK229" s="10">
        <f t="shared" si="79"/>
        <v>24443026</v>
      </c>
      <c r="AL229">
        <f t="shared" si="80"/>
        <v>0.10500663870340766</v>
      </c>
      <c r="AM229">
        <f t="shared" si="81"/>
        <v>3.3711415272397127E-2</v>
      </c>
      <c r="AN229">
        <f t="shared" si="82"/>
        <v>3.846086814292142E-2</v>
      </c>
      <c r="AO229">
        <f t="shared" si="83"/>
        <v>1.0700352730467986E-2</v>
      </c>
      <c r="AP229">
        <f t="shared" si="84"/>
        <v>0.53890381657328357</v>
      </c>
      <c r="AQ229">
        <f t="shared" si="85"/>
        <v>4.3062507890798789E-2</v>
      </c>
      <c r="AR229">
        <f t="shared" si="86"/>
        <v>1.8797590772926396E-2</v>
      </c>
      <c r="AS229">
        <f t="shared" si="87"/>
        <v>5.8904736263014242E-3</v>
      </c>
      <c r="AT229">
        <f t="shared" si="88"/>
        <v>7.6455591054888208E-2</v>
      </c>
      <c r="AU229">
        <f t="shared" si="89"/>
        <v>1.1865756719319449E-2</v>
      </c>
      <c r="AV229">
        <f t="shared" si="90"/>
        <v>5.0543251068832472E-3</v>
      </c>
      <c r="AW229">
        <f t="shared" si="91"/>
        <v>2.827718630254699E-3</v>
      </c>
      <c r="AX229">
        <f t="shared" si="92"/>
        <v>1.4844725035271819E-3</v>
      </c>
      <c r="AY229">
        <f t="shared" si="93"/>
        <v>4.9081484428319143E-4</v>
      </c>
      <c r="AZ229">
        <f t="shared" si="94"/>
        <v>9.3182202563626942E-2</v>
      </c>
      <c r="BA229">
        <f t="shared" si="95"/>
        <v>1.0595128442771365E-2</v>
      </c>
      <c r="BB229">
        <f t="shared" si="96"/>
        <v>3.5103264219413749E-3</v>
      </c>
    </row>
    <row r="230" spans="1:54" x14ac:dyDescent="0.2">
      <c r="A230">
        <v>434</v>
      </c>
      <c r="B230" s="8">
        <v>44995</v>
      </c>
      <c r="C230" s="9" t="s">
        <v>24</v>
      </c>
      <c r="D230">
        <v>23030031</v>
      </c>
      <c r="E230" s="10">
        <v>2151877</v>
      </c>
      <c r="F230" s="10">
        <v>698930</v>
      </c>
      <c r="G230" s="10">
        <v>804500</v>
      </c>
      <c r="H230" s="10">
        <v>208659</v>
      </c>
      <c r="I230" s="10">
        <v>10980784</v>
      </c>
      <c r="J230" s="11">
        <v>864658</v>
      </c>
      <c r="K230" s="10">
        <v>398655</v>
      </c>
      <c r="L230" s="10">
        <v>130743</v>
      </c>
      <c r="M230" t="s">
        <v>39</v>
      </c>
      <c r="N230" t="s">
        <v>39</v>
      </c>
      <c r="O230" t="s">
        <v>39</v>
      </c>
      <c r="P230" t="s">
        <v>39</v>
      </c>
      <c r="Q230" s="10">
        <v>1666720</v>
      </c>
      <c r="R230" s="10">
        <v>210447</v>
      </c>
      <c r="S230" s="10">
        <v>112892</v>
      </c>
      <c r="T230" s="10">
        <v>55534</v>
      </c>
      <c r="U230" s="10">
        <v>31366</v>
      </c>
      <c r="V230" s="10">
        <v>9693</v>
      </c>
      <c r="W230" s="10">
        <v>1951293</v>
      </c>
      <c r="X230" s="10">
        <v>227888</v>
      </c>
      <c r="Y230" s="10">
        <v>74429</v>
      </c>
      <c r="Z230" s="10"/>
      <c r="AA230" s="15">
        <f t="shared" si="73"/>
        <v>0.72875489910340441</v>
      </c>
      <c r="AB230" s="14">
        <f t="shared" si="74"/>
        <v>30.176025329611328</v>
      </c>
      <c r="AC230" s="14">
        <f t="shared" si="75"/>
        <v>-0.1374185126495015</v>
      </c>
      <c r="AD230" s="14">
        <f t="shared" si="76"/>
        <v>4.0126929458600025E-2</v>
      </c>
      <c r="AE230" s="14">
        <f t="shared" si="77"/>
        <v>5.9710610802396893</v>
      </c>
      <c r="AF230" s="12">
        <f t="shared" si="78"/>
        <v>0.28410976669251425</v>
      </c>
      <c r="AG230" s="12"/>
      <c r="AH230" s="12"/>
      <c r="AK230" s="10">
        <f t="shared" si="79"/>
        <v>20579068</v>
      </c>
      <c r="AL230">
        <f t="shared" si="80"/>
        <v>0.10456630008705933</v>
      </c>
      <c r="AM230">
        <f t="shared" si="81"/>
        <v>3.3963151295287035E-2</v>
      </c>
      <c r="AN230">
        <f t="shared" si="82"/>
        <v>3.9093121223954357E-2</v>
      </c>
      <c r="AO230">
        <f t="shared" si="83"/>
        <v>1.0139380461739084E-2</v>
      </c>
      <c r="AP230">
        <f t="shared" si="84"/>
        <v>0.53358995655196828</v>
      </c>
      <c r="AQ230">
        <f t="shared" si="85"/>
        <v>4.2016382860487173E-2</v>
      </c>
      <c r="AR230">
        <f t="shared" si="86"/>
        <v>1.9371868541374179E-2</v>
      </c>
      <c r="AS230">
        <f t="shared" si="87"/>
        <v>6.3532031674126349E-3</v>
      </c>
      <c r="AT230">
        <f t="shared" si="88"/>
        <v>8.099103419066403E-2</v>
      </c>
      <c r="AU230">
        <f t="shared" si="89"/>
        <v>1.0226264862917991E-2</v>
      </c>
      <c r="AV230">
        <f t="shared" si="90"/>
        <v>5.4857683545241212E-3</v>
      </c>
      <c r="AW230">
        <f t="shared" si="91"/>
        <v>2.6985673014929541E-3</v>
      </c>
      <c r="AX230">
        <f t="shared" si="92"/>
        <v>1.5241700936116252E-3</v>
      </c>
      <c r="AY230">
        <f t="shared" si="93"/>
        <v>4.7101258424336808E-4</v>
      </c>
      <c r="AZ230">
        <f t="shared" si="94"/>
        <v>9.4819308629525881E-2</v>
      </c>
      <c r="BA230">
        <f t="shared" si="95"/>
        <v>1.107377651893662E-2</v>
      </c>
      <c r="BB230">
        <f t="shared" si="96"/>
        <v>3.6167332748013661E-3</v>
      </c>
    </row>
    <row r="231" spans="1:54" x14ac:dyDescent="0.2">
      <c r="A231">
        <v>435</v>
      </c>
      <c r="B231" s="8">
        <v>44998</v>
      </c>
      <c r="C231" s="9" t="s">
        <v>24</v>
      </c>
      <c r="D231">
        <v>23030061</v>
      </c>
      <c r="E231" s="10">
        <v>2417577</v>
      </c>
      <c r="F231" s="10">
        <v>781805</v>
      </c>
      <c r="G231" s="10">
        <v>902077</v>
      </c>
      <c r="H231" s="10">
        <v>229324</v>
      </c>
      <c r="I231" s="10">
        <v>12089605</v>
      </c>
      <c r="J231" s="11">
        <v>963552</v>
      </c>
      <c r="K231" s="10">
        <v>425652</v>
      </c>
      <c r="L231" s="10">
        <v>137696</v>
      </c>
      <c r="M231" t="s">
        <v>39</v>
      </c>
      <c r="N231" t="s">
        <v>39</v>
      </c>
      <c r="O231" t="s">
        <v>39</v>
      </c>
      <c r="P231" t="s">
        <v>39</v>
      </c>
      <c r="Q231" s="10">
        <v>1782282</v>
      </c>
      <c r="R231" s="10">
        <v>217915</v>
      </c>
      <c r="S231" s="10">
        <v>125136</v>
      </c>
      <c r="T231" s="10">
        <v>55440</v>
      </c>
      <c r="U231" s="10">
        <v>33963</v>
      </c>
      <c r="V231" s="10">
        <v>10259</v>
      </c>
      <c r="W231" s="10">
        <v>2124031</v>
      </c>
      <c r="X231" s="10">
        <v>243605</v>
      </c>
      <c r="Y231" s="10">
        <v>80246</v>
      </c>
      <c r="Z231" s="10"/>
      <c r="AA231" s="15">
        <f t="shared" si="73"/>
        <v>0.72823400508489067</v>
      </c>
      <c r="AB231" s="14">
        <f t="shared" si="74"/>
        <v>30.146751085770859</v>
      </c>
      <c r="AC231" s="14">
        <f t="shared" si="75"/>
        <v>-0.137729045429655</v>
      </c>
      <c r="AD231" s="14">
        <f t="shared" si="76"/>
        <v>3.9412549879218245E-2</v>
      </c>
      <c r="AE231" s="14">
        <f t="shared" si="77"/>
        <v>6.103868731767637</v>
      </c>
      <c r="AF231" s="12">
        <f t="shared" si="78"/>
        <v>0.2794018852154006</v>
      </c>
      <c r="AG231" s="12"/>
      <c r="AH231" s="12"/>
      <c r="AK231" s="10">
        <f t="shared" si="79"/>
        <v>22620165</v>
      </c>
      <c r="AL231">
        <f t="shared" si="80"/>
        <v>0.10687707185159789</v>
      </c>
      <c r="AM231">
        <f t="shared" si="81"/>
        <v>3.4562303148540252E-2</v>
      </c>
      <c r="AN231">
        <f t="shared" si="82"/>
        <v>3.9879328908520341E-2</v>
      </c>
      <c r="AO231">
        <f t="shared" si="83"/>
        <v>1.0138033917966558E-2</v>
      </c>
      <c r="AP231">
        <f t="shared" si="84"/>
        <v>0.53446139760695821</v>
      </c>
      <c r="AQ231">
        <f t="shared" si="85"/>
        <v>4.2597036759015681E-2</v>
      </c>
      <c r="AR231">
        <f t="shared" si="86"/>
        <v>1.8817369369321577E-2</v>
      </c>
      <c r="AS231">
        <f t="shared" si="87"/>
        <v>6.08731191837018E-3</v>
      </c>
      <c r="AT231">
        <f t="shared" si="88"/>
        <v>7.8791732951550092E-2</v>
      </c>
      <c r="AU231">
        <f t="shared" si="89"/>
        <v>9.6336609392548636E-3</v>
      </c>
      <c r="AV231">
        <f t="shared" si="90"/>
        <v>5.5320551375288374E-3</v>
      </c>
      <c r="AW231">
        <f t="shared" si="91"/>
        <v>2.4509105039684726E-3</v>
      </c>
      <c r="AX231">
        <f t="shared" si="92"/>
        <v>1.5014479337352314E-3</v>
      </c>
      <c r="AY231">
        <f t="shared" si="93"/>
        <v>4.5353338492446892E-4</v>
      </c>
      <c r="AZ231">
        <f t="shared" si="94"/>
        <v>9.3899889766498171E-2</v>
      </c>
      <c r="BA231">
        <f t="shared" si="95"/>
        <v>1.0769373256119043E-2</v>
      </c>
      <c r="BB231">
        <f t="shared" si="96"/>
        <v>3.5475426461301232E-3</v>
      </c>
    </row>
    <row r="232" spans="1:54" x14ac:dyDescent="0.2">
      <c r="A232">
        <v>436</v>
      </c>
      <c r="B232" s="8">
        <v>45019</v>
      </c>
      <c r="C232" s="9" t="s">
        <v>24</v>
      </c>
      <c r="D232">
        <v>23040001</v>
      </c>
      <c r="E232" s="10">
        <v>2757011</v>
      </c>
      <c r="F232" s="10">
        <v>924624</v>
      </c>
      <c r="G232" s="10">
        <v>1005765</v>
      </c>
      <c r="H232" s="10">
        <v>269670</v>
      </c>
      <c r="I232" s="10">
        <v>13993532</v>
      </c>
      <c r="J232" s="11">
        <v>1120363</v>
      </c>
      <c r="K232" s="10">
        <v>488307</v>
      </c>
      <c r="L232" s="10">
        <v>143990</v>
      </c>
      <c r="M232" t="s">
        <v>39</v>
      </c>
      <c r="N232" t="s">
        <v>39</v>
      </c>
      <c r="O232" t="s">
        <v>39</v>
      </c>
      <c r="P232" t="s">
        <v>39</v>
      </c>
      <c r="Q232" s="10">
        <v>2119261</v>
      </c>
      <c r="R232" s="10">
        <v>282018</v>
      </c>
      <c r="S232" s="10">
        <v>143533</v>
      </c>
      <c r="T232" s="10">
        <v>70677</v>
      </c>
      <c r="U232" s="10">
        <v>40021</v>
      </c>
      <c r="V232" s="10">
        <v>10929</v>
      </c>
      <c r="W232" s="10">
        <v>2492738</v>
      </c>
      <c r="X232" s="10">
        <v>285409</v>
      </c>
      <c r="Y232" s="10">
        <v>94762</v>
      </c>
      <c r="Z232" s="10"/>
      <c r="AA232" s="15">
        <f t="shared" si="73"/>
        <v>0.7215341905336129</v>
      </c>
      <c r="AB232" s="14">
        <f t="shared" si="74"/>
        <v>29.770221507989042</v>
      </c>
      <c r="AC232" s="14">
        <f t="shared" si="75"/>
        <v>-0.14174308465605168</v>
      </c>
      <c r="AD232" s="14">
        <f t="shared" si="76"/>
        <v>3.7015870376893363E-2</v>
      </c>
      <c r="AE232" s="14">
        <f t="shared" si="77"/>
        <v>5.9818015699217959</v>
      </c>
      <c r="AF232" s="12">
        <f t="shared" si="78"/>
        <v>0.28311258193327959</v>
      </c>
      <c r="AG232" s="12"/>
      <c r="AH232" s="12"/>
      <c r="AK232" s="10">
        <f t="shared" si="79"/>
        <v>26242610</v>
      </c>
      <c r="AL232">
        <f t="shared" si="80"/>
        <v>0.10505856696418535</v>
      </c>
      <c r="AM232">
        <f t="shared" si="81"/>
        <v>3.5233690551359033E-2</v>
      </c>
      <c r="AN232">
        <f t="shared" si="82"/>
        <v>3.8325646724925611E-2</v>
      </c>
      <c r="AO232">
        <f t="shared" si="83"/>
        <v>1.0276035805889734E-2</v>
      </c>
      <c r="AP232">
        <f t="shared" si="84"/>
        <v>0.53323705225966467</v>
      </c>
      <c r="AQ232">
        <f t="shared" si="85"/>
        <v>4.2692514197330222E-2</v>
      </c>
      <c r="AR232">
        <f t="shared" si="86"/>
        <v>1.8607409857479877E-2</v>
      </c>
      <c r="AS232">
        <f t="shared" si="87"/>
        <v>5.4868780201359543E-3</v>
      </c>
      <c r="AT232">
        <f t="shared" si="88"/>
        <v>8.075648725488814E-2</v>
      </c>
      <c r="AU232">
        <f t="shared" si="89"/>
        <v>1.0746568271982093E-2</v>
      </c>
      <c r="AV232">
        <f t="shared" si="90"/>
        <v>5.4694635937507742E-3</v>
      </c>
      <c r="AW232">
        <f t="shared" si="91"/>
        <v>2.6932153471015269E-3</v>
      </c>
      <c r="AX232">
        <f t="shared" si="92"/>
        <v>1.5250388585586572E-3</v>
      </c>
      <c r="AY232">
        <f t="shared" si="93"/>
        <v>4.1646010057688624E-4</v>
      </c>
      <c r="AZ232">
        <f t="shared" si="94"/>
        <v>9.4988189055890404E-2</v>
      </c>
      <c r="BA232">
        <f t="shared" si="95"/>
        <v>1.0875785602118082E-2</v>
      </c>
      <c r="BB232">
        <f t="shared" si="96"/>
        <v>3.6109975341629512E-3</v>
      </c>
    </row>
    <row r="233" spans="1:54" x14ac:dyDescent="0.2">
      <c r="A233">
        <v>440</v>
      </c>
      <c r="B233" s="8">
        <v>45068</v>
      </c>
      <c r="C233" s="9" t="s">
        <v>24</v>
      </c>
      <c r="D233">
        <v>23050045</v>
      </c>
      <c r="E233" s="10">
        <v>2826090</v>
      </c>
      <c r="F233" s="10">
        <v>898920</v>
      </c>
      <c r="G233" s="10">
        <v>1003183</v>
      </c>
      <c r="H233" s="10">
        <v>267364</v>
      </c>
      <c r="I233" s="10">
        <v>13756763</v>
      </c>
      <c r="J233" s="11">
        <v>1104677</v>
      </c>
      <c r="K233" s="10">
        <v>463883</v>
      </c>
      <c r="L233" s="10">
        <v>142849</v>
      </c>
      <c r="M233" t="s">
        <v>39</v>
      </c>
      <c r="N233" t="s">
        <v>39</v>
      </c>
      <c r="O233" t="s">
        <v>39</v>
      </c>
      <c r="P233" t="s">
        <v>39</v>
      </c>
      <c r="Q233" s="10">
        <v>1996514</v>
      </c>
      <c r="R233" s="10">
        <v>261358</v>
      </c>
      <c r="S233" s="10">
        <v>136512</v>
      </c>
      <c r="T233" s="10">
        <v>67992</v>
      </c>
      <c r="U233" s="10">
        <v>39354</v>
      </c>
      <c r="V233" s="10">
        <v>10011</v>
      </c>
      <c r="W233" s="10">
        <v>2333729</v>
      </c>
      <c r="X233" s="10">
        <v>269479</v>
      </c>
      <c r="Y233" s="10">
        <v>89360</v>
      </c>
      <c r="Z233" s="10"/>
      <c r="AA233" s="15">
        <f t="shared" si="73"/>
        <v>0.72544885014220506</v>
      </c>
      <c r="AB233" s="14">
        <f t="shared" si="74"/>
        <v>29.990225377991926</v>
      </c>
      <c r="AC233" s="14">
        <f t="shared" si="75"/>
        <v>-0.13939320332839086</v>
      </c>
      <c r="AD233" s="14">
        <f t="shared" si="76"/>
        <v>3.9351524441732726E-2</v>
      </c>
      <c r="AE233" s="14">
        <f t="shared" si="77"/>
        <v>5.9412968468128184</v>
      </c>
      <c r="AF233" s="12">
        <f t="shared" si="78"/>
        <v>0.27424461474634576</v>
      </c>
      <c r="AG233" s="12"/>
      <c r="AH233" s="12"/>
      <c r="AK233" s="10">
        <f t="shared" si="79"/>
        <v>25668038</v>
      </c>
      <c r="AL233">
        <f t="shared" si="80"/>
        <v>0.11010152003047526</v>
      </c>
      <c r="AM233">
        <f t="shared" si="81"/>
        <v>3.5020986021603986E-2</v>
      </c>
      <c r="AN233">
        <f t="shared" si="82"/>
        <v>3.9082963801128856E-2</v>
      </c>
      <c r="AO233">
        <f t="shared" si="83"/>
        <v>1.0416222696880844E-2</v>
      </c>
      <c r="AP233">
        <f t="shared" si="84"/>
        <v>0.53594914422364504</v>
      </c>
      <c r="AQ233">
        <f t="shared" si="85"/>
        <v>4.3037064227503481E-2</v>
      </c>
      <c r="AR233">
        <f t="shared" si="86"/>
        <v>1.8072398053953324E-2</v>
      </c>
      <c r="AS233">
        <f t="shared" si="87"/>
        <v>5.5652481112892227E-3</v>
      </c>
      <c r="AT233">
        <f t="shared" si="88"/>
        <v>7.778210395356279E-2</v>
      </c>
      <c r="AU233">
        <f t="shared" si="89"/>
        <v>1.0182235198498615E-2</v>
      </c>
      <c r="AV233">
        <f t="shared" si="90"/>
        <v>5.3183651979944865E-3</v>
      </c>
      <c r="AW233">
        <f t="shared" si="91"/>
        <v>2.6488974342331892E-3</v>
      </c>
      <c r="AX233">
        <f t="shared" si="92"/>
        <v>1.5331908110779639E-3</v>
      </c>
      <c r="AY233">
        <f t="shared" si="93"/>
        <v>3.9001812292782174E-4</v>
      </c>
      <c r="AZ233">
        <f t="shared" si="94"/>
        <v>9.0919648786557034E-2</v>
      </c>
      <c r="BA233">
        <f t="shared" si="95"/>
        <v>1.0498620891865595E-2</v>
      </c>
      <c r="BB233">
        <f t="shared" si="96"/>
        <v>3.4813724368025325E-3</v>
      </c>
    </row>
    <row r="234" spans="1:54" x14ac:dyDescent="0.2">
      <c r="A234">
        <v>442</v>
      </c>
      <c r="B234" s="8">
        <v>45089</v>
      </c>
      <c r="C234" s="9" t="s">
        <v>24</v>
      </c>
      <c r="D234">
        <v>23060043</v>
      </c>
      <c r="E234" s="10">
        <v>2728540</v>
      </c>
      <c r="F234" s="10">
        <v>897345</v>
      </c>
      <c r="G234" s="10">
        <v>1009368</v>
      </c>
      <c r="H234" s="10">
        <v>270508</v>
      </c>
      <c r="I234" s="10">
        <v>13586611</v>
      </c>
      <c r="J234" s="11">
        <v>1059684</v>
      </c>
      <c r="K234" s="10">
        <v>466147</v>
      </c>
      <c r="L234" s="10">
        <v>143043</v>
      </c>
      <c r="M234" t="s">
        <v>39</v>
      </c>
      <c r="N234" t="s">
        <v>39</v>
      </c>
      <c r="O234" t="s">
        <v>39</v>
      </c>
      <c r="P234" t="s">
        <v>39</v>
      </c>
      <c r="Q234" s="10">
        <v>1979428</v>
      </c>
      <c r="R234" s="10">
        <v>259641</v>
      </c>
      <c r="S234" s="10">
        <v>135667</v>
      </c>
      <c r="T234" s="10">
        <v>68223</v>
      </c>
      <c r="U234" s="10">
        <v>38281</v>
      </c>
      <c r="V234" s="10">
        <v>11995</v>
      </c>
      <c r="W234" s="10">
        <v>2335024</v>
      </c>
      <c r="X234" s="10">
        <v>268250</v>
      </c>
      <c r="Y234" s="10">
        <v>89122</v>
      </c>
      <c r="Z234" s="10"/>
      <c r="AA234" s="15">
        <f t="shared" si="73"/>
        <v>0.72277685010835968</v>
      </c>
      <c r="AB234" s="14">
        <f t="shared" si="74"/>
        <v>29.840058976089814</v>
      </c>
      <c r="AC234" s="14">
        <f t="shared" si="75"/>
        <v>-0.14099576594951546</v>
      </c>
      <c r="AD234" s="14">
        <f t="shared" si="76"/>
        <v>3.1231672945428671E-2</v>
      </c>
      <c r="AE234" s="14">
        <f t="shared" si="77"/>
        <v>6.0191001533955912</v>
      </c>
      <c r="AF234" s="12">
        <f t="shared" si="78"/>
        <v>0.27614876248102416</v>
      </c>
      <c r="AG234" s="12"/>
      <c r="AH234" s="12"/>
      <c r="AK234" s="10">
        <f t="shared" si="79"/>
        <v>25346877</v>
      </c>
      <c r="AL234">
        <f t="shared" si="80"/>
        <v>0.10764797572497788</v>
      </c>
      <c r="AM234">
        <f t="shared" si="81"/>
        <v>3.5402586283114879E-2</v>
      </c>
      <c r="AN234">
        <f t="shared" si="82"/>
        <v>3.9822184011071661E-2</v>
      </c>
      <c r="AO234">
        <f t="shared" si="83"/>
        <v>1.0672241791365462E-2</v>
      </c>
      <c r="AP234">
        <f t="shared" si="84"/>
        <v>0.53602702218502107</v>
      </c>
      <c r="AQ234">
        <f t="shared" si="85"/>
        <v>4.1807280636584933E-2</v>
      </c>
      <c r="AR234">
        <f t="shared" si="86"/>
        <v>1.8390707462698462E-2</v>
      </c>
      <c r="AS234">
        <f t="shared" si="87"/>
        <v>5.6434171357678505E-3</v>
      </c>
      <c r="AT234">
        <f t="shared" si="88"/>
        <v>7.8093565530775247E-2</v>
      </c>
      <c r="AU234">
        <f t="shared" si="89"/>
        <v>1.0243510472710307E-2</v>
      </c>
      <c r="AV234">
        <f t="shared" si="90"/>
        <v>5.3524148162316012E-3</v>
      </c>
      <c r="AW234">
        <f t="shared" si="91"/>
        <v>2.691574192749663E-3</v>
      </c>
      <c r="AX234">
        <f t="shared" si="92"/>
        <v>1.510284679252596E-3</v>
      </c>
      <c r="AY234">
        <f t="shared" si="93"/>
        <v>4.7323384257555673E-4</v>
      </c>
      <c r="AZ234">
        <f t="shared" si="94"/>
        <v>9.2122749481129376E-2</v>
      </c>
      <c r="BA234">
        <f t="shared" si="95"/>
        <v>1.05831578383404E-2</v>
      </c>
      <c r="BB234">
        <f t="shared" si="96"/>
        <v>3.5160939156330777E-3</v>
      </c>
    </row>
    <row r="235" spans="1:54" x14ac:dyDescent="0.2">
      <c r="A235">
        <v>443</v>
      </c>
      <c r="B235" s="8">
        <v>45096</v>
      </c>
      <c r="C235" s="9" t="s">
        <v>24</v>
      </c>
      <c r="D235">
        <v>23060067</v>
      </c>
      <c r="E235" s="10">
        <v>2790000</v>
      </c>
      <c r="F235" s="10">
        <v>899939</v>
      </c>
      <c r="G235" s="10">
        <v>1037452</v>
      </c>
      <c r="H235" s="10">
        <v>269891</v>
      </c>
      <c r="I235" s="10">
        <v>14114367</v>
      </c>
      <c r="J235" s="11">
        <v>1131148</v>
      </c>
      <c r="K235" s="10">
        <v>474917</v>
      </c>
      <c r="L235" s="10">
        <v>152966</v>
      </c>
      <c r="M235" t="s">
        <v>39</v>
      </c>
      <c r="N235" t="s">
        <v>39</v>
      </c>
      <c r="O235" t="s">
        <v>39</v>
      </c>
      <c r="P235" t="s">
        <v>39</v>
      </c>
      <c r="Q235" s="10">
        <v>2018910</v>
      </c>
      <c r="R235" s="10">
        <v>244688</v>
      </c>
      <c r="S235" s="10">
        <v>137545</v>
      </c>
      <c r="T235" s="10">
        <v>66065</v>
      </c>
      <c r="U235" s="10">
        <v>39871</v>
      </c>
      <c r="V235" s="10">
        <v>10344</v>
      </c>
      <c r="W235" s="10">
        <v>2390295</v>
      </c>
      <c r="X235" s="10">
        <v>274160</v>
      </c>
      <c r="Y235" s="10">
        <v>90757</v>
      </c>
      <c r="Z235" s="10"/>
      <c r="AA235" s="15">
        <f t="shared" si="73"/>
        <v>0.73043047180860465</v>
      </c>
      <c r="AB235" s="14">
        <f t="shared" si="74"/>
        <v>30.270192515643579</v>
      </c>
      <c r="AC235" s="14">
        <f t="shared" si="75"/>
        <v>-0.13642111737095508</v>
      </c>
      <c r="AD235" s="14">
        <f t="shared" si="76"/>
        <v>4.3263335326094512E-2</v>
      </c>
      <c r="AE235" s="14">
        <f t="shared" si="77"/>
        <v>6.0439977235896905</v>
      </c>
      <c r="AF235" s="12">
        <f t="shared" si="78"/>
        <v>0.27231063412968237</v>
      </c>
      <c r="AG235" s="12"/>
      <c r="AH235" s="12"/>
      <c r="AK235" s="10">
        <f t="shared" si="79"/>
        <v>26143315</v>
      </c>
      <c r="AL235">
        <f t="shared" si="80"/>
        <v>0.10671944242725148</v>
      </c>
      <c r="AM235">
        <f t="shared" si="81"/>
        <v>3.4423293296967118E-2</v>
      </c>
      <c r="AN235">
        <f t="shared" si="82"/>
        <v>3.9683261284959463E-2</v>
      </c>
      <c r="AO235">
        <f t="shared" si="83"/>
        <v>1.0323518650943846E-2</v>
      </c>
      <c r="AP235">
        <f t="shared" si="84"/>
        <v>0.53988436432028608</v>
      </c>
      <c r="AQ235">
        <f t="shared" si="85"/>
        <v>4.3267198517097011E-2</v>
      </c>
      <c r="AR235">
        <f t="shared" si="86"/>
        <v>1.816590589219462E-2</v>
      </c>
      <c r="AS235">
        <f t="shared" si="87"/>
        <v>5.8510559965329568E-3</v>
      </c>
      <c r="AT235">
        <f t="shared" si="88"/>
        <v>7.7224713086309058E-2</v>
      </c>
      <c r="AU235">
        <f t="shared" si="89"/>
        <v>9.3594863543510071E-3</v>
      </c>
      <c r="AV235">
        <f t="shared" si="90"/>
        <v>5.261192010271077E-3</v>
      </c>
      <c r="AW235">
        <f t="shared" si="91"/>
        <v>2.5270322451456518E-3</v>
      </c>
      <c r="AX235">
        <f t="shared" si="92"/>
        <v>1.5250935086082236E-3</v>
      </c>
      <c r="AY235">
        <f t="shared" si="93"/>
        <v>3.9566520160125063E-4</v>
      </c>
      <c r="AZ235">
        <f t="shared" si="94"/>
        <v>9.1430447898439807E-2</v>
      </c>
      <c r="BA235">
        <f t="shared" si="95"/>
        <v>1.0486810873066403E-2</v>
      </c>
      <c r="BB235">
        <f t="shared" si="96"/>
        <v>3.4715184359749326E-3</v>
      </c>
    </row>
    <row r="236" spans="1:54" x14ac:dyDescent="0.2">
      <c r="A236">
        <v>445</v>
      </c>
      <c r="B236" s="8">
        <v>45191</v>
      </c>
      <c r="C236" s="9" t="s">
        <v>24</v>
      </c>
      <c r="D236">
        <v>23090002</v>
      </c>
      <c r="E236" s="10">
        <v>2747121.5</v>
      </c>
      <c r="F236" s="10">
        <v>927114.5</v>
      </c>
      <c r="G236" s="10">
        <v>983783.5</v>
      </c>
      <c r="H236" s="10">
        <v>275059.20000000001</v>
      </c>
      <c r="I236" s="10">
        <v>15141126</v>
      </c>
      <c r="J236" s="11">
        <v>1141934.3</v>
      </c>
      <c r="K236" s="10">
        <v>476427.3</v>
      </c>
      <c r="L236" s="10">
        <v>141133.6</v>
      </c>
      <c r="M236" t="s">
        <v>39</v>
      </c>
      <c r="N236" t="s">
        <v>39</v>
      </c>
      <c r="O236" t="s">
        <v>39</v>
      </c>
      <c r="P236" t="s">
        <v>39</v>
      </c>
      <c r="Q236" s="10">
        <v>2062830.6</v>
      </c>
      <c r="R236" s="10">
        <v>264949.7</v>
      </c>
      <c r="S236" s="10">
        <v>129133.6</v>
      </c>
      <c r="T236" s="10">
        <v>75562.600000000006</v>
      </c>
      <c r="U236" s="10">
        <v>38138.699999999997</v>
      </c>
      <c r="V236" s="10">
        <v>12519.9</v>
      </c>
      <c r="W236" s="10">
        <v>2418781</v>
      </c>
      <c r="X236" s="10">
        <v>279306</v>
      </c>
      <c r="Y236" s="10">
        <v>85604.6</v>
      </c>
      <c r="Z236" s="10"/>
      <c r="AA236" s="15">
        <f t="shared" si="73"/>
        <v>0.72141083926564309</v>
      </c>
      <c r="AB236" s="14">
        <f t="shared" si="74"/>
        <v>29.763289166729145</v>
      </c>
      <c r="AC236" s="14">
        <f t="shared" si="75"/>
        <v>-0.14181733665323693</v>
      </c>
      <c r="AD236" s="14">
        <f t="shared" si="76"/>
        <v>4.0710167376962272E-2</v>
      </c>
      <c r="AE236" s="14">
        <f t="shared" si="77"/>
        <v>5.923928234862327</v>
      </c>
      <c r="AF236" s="12">
        <f t="shared" si="78"/>
        <v>0.26159752604213787</v>
      </c>
      <c r="AG236" s="12"/>
      <c r="AH236" s="12"/>
      <c r="AK236" s="10">
        <f t="shared" si="79"/>
        <v>27200526.600000005</v>
      </c>
      <c r="AL236">
        <f t="shared" si="80"/>
        <v>0.10099515867461181</v>
      </c>
      <c r="AM236">
        <f t="shared" si="81"/>
        <v>3.4084432027135819E-2</v>
      </c>
      <c r="AN236">
        <f t="shared" si="82"/>
        <v>3.6167810809956888E-2</v>
      </c>
      <c r="AO236">
        <f t="shared" si="83"/>
        <v>1.011227481162074E-2</v>
      </c>
      <c r="AP236">
        <f t="shared" si="84"/>
        <v>0.55664826724347305</v>
      </c>
      <c r="AQ236">
        <f t="shared" si="85"/>
        <v>4.1982065891327261E-2</v>
      </c>
      <c r="AR236">
        <f t="shared" si="86"/>
        <v>1.7515370456099917E-2</v>
      </c>
      <c r="AS236">
        <f t="shared" si="87"/>
        <v>5.1886348406210625E-3</v>
      </c>
      <c r="AT236">
        <f t="shared" si="88"/>
        <v>7.5837892050222275E-2</v>
      </c>
      <c r="AU236">
        <f t="shared" si="89"/>
        <v>9.7406092130583963E-3</v>
      </c>
      <c r="AV236">
        <f t="shared" si="90"/>
        <v>4.7474669111736969E-3</v>
      </c>
      <c r="AW236">
        <f t="shared" si="91"/>
        <v>2.7779829821382939E-3</v>
      </c>
      <c r="AX236">
        <f t="shared" si="92"/>
        <v>1.4021309425678542E-3</v>
      </c>
      <c r="AY236">
        <f t="shared" si="93"/>
        <v>4.6028152999067292E-4</v>
      </c>
      <c r="AZ236">
        <f t="shared" si="94"/>
        <v>8.892405046305242E-2</v>
      </c>
      <c r="BA236">
        <f t="shared" si="95"/>
        <v>1.0268404141852164E-2</v>
      </c>
      <c r="BB236">
        <f t="shared" si="96"/>
        <v>3.1471670110974981E-3</v>
      </c>
    </row>
    <row r="237" spans="1:54" x14ac:dyDescent="0.2">
      <c r="A237">
        <v>446</v>
      </c>
      <c r="B237" s="8">
        <v>45197</v>
      </c>
      <c r="C237" s="9" t="s">
        <v>24</v>
      </c>
      <c r="D237">
        <v>23090021</v>
      </c>
      <c r="E237" s="10">
        <v>2815565.5</v>
      </c>
      <c r="F237" s="10">
        <v>935154.9</v>
      </c>
      <c r="G237" s="10">
        <v>1088967.8999999999</v>
      </c>
      <c r="H237" s="10">
        <v>280318.59999999998</v>
      </c>
      <c r="I237" s="10">
        <v>15073478</v>
      </c>
      <c r="J237" s="11">
        <v>1118262.1000000001</v>
      </c>
      <c r="K237" s="10">
        <v>490693.3</v>
      </c>
      <c r="L237" s="10">
        <v>137892.20000000001</v>
      </c>
      <c r="M237" t="s">
        <v>39</v>
      </c>
      <c r="N237" t="s">
        <v>39</v>
      </c>
      <c r="O237" t="s">
        <v>39</v>
      </c>
      <c r="P237" t="s">
        <v>39</v>
      </c>
      <c r="Q237" s="10">
        <v>2091065.8</v>
      </c>
      <c r="R237" s="10">
        <v>379827.1</v>
      </c>
      <c r="S237" s="10">
        <v>149882.79999999999</v>
      </c>
      <c r="T237" s="10">
        <v>67005</v>
      </c>
      <c r="U237" s="10">
        <v>40632.1</v>
      </c>
      <c r="V237" s="10">
        <v>13451.7</v>
      </c>
      <c r="W237" s="10">
        <v>2545556</v>
      </c>
      <c r="X237" s="10">
        <v>282894.5</v>
      </c>
      <c r="Y237" s="10">
        <v>90266.7</v>
      </c>
      <c r="Z237" s="10"/>
      <c r="AA237" s="15">
        <f t="shared" si="73"/>
        <v>0.72677887523707507</v>
      </c>
      <c r="AB237" s="14">
        <f t="shared" si="74"/>
        <v>30.064972788323622</v>
      </c>
      <c r="AC237" s="14">
        <f t="shared" si="75"/>
        <v>-0.13859770450833589</v>
      </c>
      <c r="AD237" s="14">
        <f t="shared" si="76"/>
        <v>3.3205905586358664E-2</v>
      </c>
      <c r="AE237" s="14">
        <f t="shared" si="77"/>
        <v>6.2408893460488688</v>
      </c>
      <c r="AF237" s="12">
        <f t="shared" si="78"/>
        <v>0.27246330677679348</v>
      </c>
      <c r="AG237" s="12"/>
      <c r="AH237" s="12"/>
      <c r="AK237" s="10">
        <f t="shared" si="79"/>
        <v>27600914.200000003</v>
      </c>
      <c r="AL237">
        <f t="shared" si="80"/>
        <v>0.10200986386168323</v>
      </c>
      <c r="AM237">
        <f t="shared" si="81"/>
        <v>3.3881301656305277E-2</v>
      </c>
      <c r="AN237">
        <f t="shared" si="82"/>
        <v>3.9454051851659309E-2</v>
      </c>
      <c r="AO237">
        <f t="shared" si="83"/>
        <v>1.0156134610932559E-2</v>
      </c>
      <c r="AP237">
        <f t="shared" si="84"/>
        <v>0.54612241793063498</v>
      </c>
      <c r="AQ237">
        <f t="shared" si="85"/>
        <v>4.0515400754370663E-2</v>
      </c>
      <c r="AR237">
        <f t="shared" si="86"/>
        <v>1.7778153884482562E-2</v>
      </c>
      <c r="AS237">
        <f t="shared" si="87"/>
        <v>4.9959287218102359E-3</v>
      </c>
      <c r="AT237">
        <f t="shared" si="88"/>
        <v>7.5760744185784976E-2</v>
      </c>
      <c r="AU237">
        <f t="shared" si="89"/>
        <v>1.3761395627975247E-2</v>
      </c>
      <c r="AV237">
        <f t="shared" si="90"/>
        <v>5.430356361167195E-3</v>
      </c>
      <c r="AW237">
        <f t="shared" si="91"/>
        <v>2.4276369802272708E-3</v>
      </c>
      <c r="AX237">
        <f t="shared" si="92"/>
        <v>1.472128774633124E-3</v>
      </c>
      <c r="AY237">
        <f t="shared" si="93"/>
        <v>4.8736429172335164E-4</v>
      </c>
      <c r="AZ237">
        <f t="shared" si="94"/>
        <v>9.2227234994991567E-2</v>
      </c>
      <c r="BA237">
        <f t="shared" si="95"/>
        <v>1.0249461229802307E-2</v>
      </c>
      <c r="BB237">
        <f t="shared" si="96"/>
        <v>3.2704242818159981E-3</v>
      </c>
    </row>
    <row r="238" spans="1:54" x14ac:dyDescent="0.2">
      <c r="A238">
        <v>447</v>
      </c>
      <c r="B238" s="8">
        <v>45212</v>
      </c>
      <c r="C238" s="9" t="s">
        <v>24</v>
      </c>
      <c r="D238">
        <v>23100002</v>
      </c>
      <c r="E238" s="10">
        <v>3704235</v>
      </c>
      <c r="F238" s="10">
        <v>1242948</v>
      </c>
      <c r="G238" s="10">
        <v>1411902</v>
      </c>
      <c r="H238" s="10">
        <v>358971</v>
      </c>
      <c r="I238" s="10">
        <v>19439600</v>
      </c>
      <c r="J238" s="11">
        <v>1507006</v>
      </c>
      <c r="K238" s="10">
        <v>625398</v>
      </c>
      <c r="L238" s="10">
        <v>184725</v>
      </c>
      <c r="M238" t="s">
        <v>39</v>
      </c>
      <c r="N238" t="s">
        <v>39</v>
      </c>
      <c r="O238" t="s">
        <v>39</v>
      </c>
      <c r="P238" t="s">
        <v>39</v>
      </c>
      <c r="Q238" s="10">
        <v>2655235</v>
      </c>
      <c r="R238" s="10">
        <v>393752</v>
      </c>
      <c r="S238" s="10">
        <v>184899</v>
      </c>
      <c r="T238" s="10">
        <v>90754</v>
      </c>
      <c r="U238" s="10">
        <v>52111</v>
      </c>
      <c r="V238" s="10">
        <v>18318</v>
      </c>
      <c r="W238" s="10">
        <v>3232701</v>
      </c>
      <c r="X238" s="10">
        <v>365459</v>
      </c>
      <c r="Y238" s="10">
        <v>124110</v>
      </c>
      <c r="Z238" s="10"/>
      <c r="AA238" s="15">
        <f t="shared" si="73"/>
        <v>0.72506180838151957</v>
      </c>
      <c r="AB238" s="14">
        <f t="shared" si="74"/>
        <v>29.968473631041398</v>
      </c>
      <c r="AC238" s="14">
        <f t="shared" si="75"/>
        <v>-0.13962497012573685</v>
      </c>
      <c r="AD238" s="14">
        <f t="shared" si="76"/>
        <v>3.647546326045905E-2</v>
      </c>
      <c r="AE238" s="14">
        <f t="shared" si="77"/>
        <v>6.2963582468134192</v>
      </c>
      <c r="AF238" s="12">
        <f t="shared" si="78"/>
        <v>0.26729867476705255</v>
      </c>
      <c r="AG238" s="12"/>
      <c r="AH238" s="12"/>
      <c r="AK238" s="10">
        <f t="shared" si="79"/>
        <v>35592124</v>
      </c>
      <c r="AL238">
        <f t="shared" si="80"/>
        <v>0.10407456998070697</v>
      </c>
      <c r="AM238">
        <f t="shared" si="81"/>
        <v>3.4921995663984538E-2</v>
      </c>
      <c r="AN238">
        <f t="shared" si="82"/>
        <v>3.9668944736200626E-2</v>
      </c>
      <c r="AO238">
        <f t="shared" si="83"/>
        <v>1.0085686372636822E-2</v>
      </c>
      <c r="AP238">
        <f t="shared" si="84"/>
        <v>0.54617701376855177</v>
      </c>
      <c r="AQ238">
        <f t="shared" si="85"/>
        <v>4.2340996564296081E-2</v>
      </c>
      <c r="AR238">
        <f t="shared" si="86"/>
        <v>1.7571246942160574E-2</v>
      </c>
      <c r="AS238">
        <f t="shared" si="87"/>
        <v>5.1900527206524679E-3</v>
      </c>
      <c r="AT238">
        <f t="shared" si="88"/>
        <v>7.4601757400036037E-2</v>
      </c>
      <c r="AU238">
        <f t="shared" si="89"/>
        <v>1.1062896948774397E-2</v>
      </c>
      <c r="AV238">
        <f t="shared" si="90"/>
        <v>5.1949414426629894E-3</v>
      </c>
      <c r="AW238">
        <f t="shared" si="91"/>
        <v>2.5498337778324218E-3</v>
      </c>
      <c r="AX238">
        <f t="shared" si="92"/>
        <v>1.4641160499440831E-3</v>
      </c>
      <c r="AY238">
        <f t="shared" si="93"/>
        <v>5.1466442407314603E-4</v>
      </c>
      <c r="AZ238">
        <f t="shared" si="94"/>
        <v>9.0826301908815563E-2</v>
      </c>
      <c r="BA238">
        <f t="shared" si="95"/>
        <v>1.0267973892201545E-2</v>
      </c>
      <c r="BB238">
        <f t="shared" si="96"/>
        <v>3.4870074064700381E-3</v>
      </c>
    </row>
    <row r="239" spans="1:54" x14ac:dyDescent="0.2">
      <c r="A239">
        <v>452</v>
      </c>
      <c r="B239" s="8">
        <v>45236</v>
      </c>
      <c r="C239" s="9" t="s">
        <v>24</v>
      </c>
      <c r="D239">
        <v>23110001</v>
      </c>
      <c r="E239" s="10">
        <v>3562440</v>
      </c>
      <c r="F239" s="10">
        <v>1174503</v>
      </c>
      <c r="G239" s="10">
        <v>1300355</v>
      </c>
      <c r="H239" s="10">
        <v>340251</v>
      </c>
      <c r="I239" s="10">
        <v>18228382</v>
      </c>
      <c r="J239" s="11">
        <v>1406549</v>
      </c>
      <c r="K239" s="10">
        <v>603828</v>
      </c>
      <c r="L239" s="10">
        <v>165469</v>
      </c>
      <c r="M239" t="s">
        <v>39</v>
      </c>
      <c r="N239" t="s">
        <v>39</v>
      </c>
      <c r="O239" t="s">
        <v>39</v>
      </c>
      <c r="P239" t="s">
        <v>39</v>
      </c>
      <c r="Q239" s="10">
        <v>2582521</v>
      </c>
      <c r="R239" s="10">
        <v>337679</v>
      </c>
      <c r="S239" s="10">
        <v>173384</v>
      </c>
      <c r="T239" s="10">
        <v>87319</v>
      </c>
      <c r="U239" s="10">
        <v>51390</v>
      </c>
      <c r="V239" s="10">
        <v>12716</v>
      </c>
      <c r="W239" s="10">
        <v>3059838</v>
      </c>
      <c r="X239" s="10">
        <v>348133</v>
      </c>
      <c r="Y239" s="10">
        <v>114861</v>
      </c>
      <c r="Z239" s="10"/>
      <c r="AA239" s="15">
        <f t="shared" si="73"/>
        <v>0.72179105934208787</v>
      </c>
      <c r="AB239" s="14">
        <f t="shared" si="74"/>
        <v>29.784657535025339</v>
      </c>
      <c r="AC239" s="14">
        <f t="shared" si="75"/>
        <v>-0.14158850174789409</v>
      </c>
      <c r="AD239" s="14">
        <f t="shared" si="76"/>
        <v>3.4399330856386023E-2</v>
      </c>
      <c r="AE239" s="14">
        <f t="shared" si="77"/>
        <v>6.0330952889545078</v>
      </c>
      <c r="AF239" s="12">
        <f t="shared" si="78"/>
        <v>0.27021424736295957</v>
      </c>
      <c r="AG239" s="12"/>
      <c r="AH239" s="12"/>
      <c r="AK239" s="10">
        <f t="shared" si="79"/>
        <v>33549618</v>
      </c>
      <c r="AL239">
        <f t="shared" si="80"/>
        <v>0.10618421944476387</v>
      </c>
      <c r="AM239">
        <f t="shared" si="81"/>
        <v>3.5007939583693623E-2</v>
      </c>
      <c r="AN239">
        <f t="shared" si="82"/>
        <v>3.8759159642294587E-2</v>
      </c>
      <c r="AO239">
        <f t="shared" si="83"/>
        <v>1.0141725011593277E-2</v>
      </c>
      <c r="AP239">
        <f t="shared" si="84"/>
        <v>0.54332606708070419</v>
      </c>
      <c r="AQ239">
        <f t="shared" si="85"/>
        <v>4.1924441583805816E-2</v>
      </c>
      <c r="AR239">
        <f t="shared" si="86"/>
        <v>1.7998058875066773E-2</v>
      </c>
      <c r="AS239">
        <f t="shared" si="87"/>
        <v>4.9320680789867715E-3</v>
      </c>
      <c r="AT239">
        <f t="shared" si="88"/>
        <v>7.6976167060978165E-2</v>
      </c>
      <c r="AU239">
        <f t="shared" si="89"/>
        <v>1.0065062439757138E-2</v>
      </c>
      <c r="AV239">
        <f t="shared" si="90"/>
        <v>5.1679873076349182E-3</v>
      </c>
      <c r="AW239">
        <f t="shared" si="91"/>
        <v>2.6026823911974198E-3</v>
      </c>
      <c r="AX239">
        <f t="shared" si="92"/>
        <v>1.5317611067881608E-3</v>
      </c>
      <c r="AY239">
        <f t="shared" si="93"/>
        <v>3.7902070896902611E-4</v>
      </c>
      <c r="AZ239">
        <f t="shared" si="94"/>
        <v>9.1203363328905857E-2</v>
      </c>
      <c r="BA239">
        <f t="shared" si="95"/>
        <v>1.0376660622484584E-2</v>
      </c>
      <c r="BB239">
        <f t="shared" si="96"/>
        <v>3.4236157323758501E-3</v>
      </c>
    </row>
    <row r="240" spans="1:54" x14ac:dyDescent="0.2">
      <c r="A240">
        <v>453</v>
      </c>
      <c r="B240" s="8">
        <v>45237</v>
      </c>
      <c r="C240" s="9" t="s">
        <v>24</v>
      </c>
      <c r="D240">
        <v>23110011</v>
      </c>
      <c r="E240" s="10">
        <v>4159545</v>
      </c>
      <c r="F240" s="10">
        <v>1376733</v>
      </c>
      <c r="G240" s="10">
        <v>1540329</v>
      </c>
      <c r="H240" s="10">
        <v>411381</v>
      </c>
      <c r="I240" s="10">
        <v>21168952</v>
      </c>
      <c r="J240" s="11">
        <v>1676470</v>
      </c>
      <c r="K240" s="10">
        <v>726105</v>
      </c>
      <c r="L240" s="10">
        <v>211335</v>
      </c>
      <c r="M240" t="s">
        <v>39</v>
      </c>
      <c r="N240" t="s">
        <v>39</v>
      </c>
      <c r="O240" t="s">
        <v>39</v>
      </c>
      <c r="P240" t="s">
        <v>39</v>
      </c>
      <c r="Q240" s="10">
        <v>3071438</v>
      </c>
      <c r="R240" s="10">
        <v>365588</v>
      </c>
      <c r="S240" s="10">
        <v>209216</v>
      </c>
      <c r="T240" s="10">
        <v>102318</v>
      </c>
      <c r="U240" s="10">
        <v>60568</v>
      </c>
      <c r="V240" s="10">
        <v>17167</v>
      </c>
      <c r="W240" s="10">
        <v>3660650</v>
      </c>
      <c r="X240" s="10">
        <v>417064</v>
      </c>
      <c r="Y240" s="10">
        <v>137350</v>
      </c>
      <c r="Z240" s="10"/>
      <c r="AA240" s="15">
        <f t="shared" si="73"/>
        <v>0.72492368998222345</v>
      </c>
      <c r="AB240" s="14">
        <f t="shared" si="74"/>
        <v>29.960711377000962</v>
      </c>
      <c r="AC240" s="14">
        <f t="shared" si="75"/>
        <v>-0.13970770758609452</v>
      </c>
      <c r="AD240" s="14">
        <f t="shared" si="76"/>
        <v>3.7447700984420323E-2</v>
      </c>
      <c r="AE240" s="14">
        <f t="shared" si="77"/>
        <v>6.0875373900228755</v>
      </c>
      <c r="AF240" s="12">
        <f t="shared" si="78"/>
        <v>0.27513687476689891</v>
      </c>
      <c r="AG240" s="12"/>
      <c r="AH240" s="12"/>
      <c r="AK240" s="10">
        <f t="shared" si="79"/>
        <v>39312209</v>
      </c>
      <c r="AL240">
        <f t="shared" si="80"/>
        <v>0.10580796922401384</v>
      </c>
      <c r="AM240">
        <f t="shared" si="81"/>
        <v>3.5020494523724167E-2</v>
      </c>
      <c r="AN240">
        <f t="shared" si="82"/>
        <v>3.9181949811062509E-2</v>
      </c>
      <c r="AO240">
        <f t="shared" si="83"/>
        <v>1.0464459018316677E-2</v>
      </c>
      <c r="AP240">
        <f t="shared" si="84"/>
        <v>0.53848289217225109</v>
      </c>
      <c r="AQ240">
        <f t="shared" si="85"/>
        <v>4.264502155042979E-2</v>
      </c>
      <c r="AR240">
        <f t="shared" si="86"/>
        <v>1.8470216211966109E-2</v>
      </c>
      <c r="AS240">
        <f t="shared" si="87"/>
        <v>5.3758108581484186E-3</v>
      </c>
      <c r="AT240">
        <f t="shared" si="88"/>
        <v>7.8129366884470933E-2</v>
      </c>
      <c r="AU240">
        <f t="shared" si="89"/>
        <v>9.299604608837931E-3</v>
      </c>
      <c r="AV240">
        <f t="shared" si="90"/>
        <v>5.3219090283122984E-3</v>
      </c>
      <c r="AW240">
        <f t="shared" si="91"/>
        <v>2.6027028905956416E-3</v>
      </c>
      <c r="AX240">
        <f t="shared" si="92"/>
        <v>1.540691849699924E-3</v>
      </c>
      <c r="AY240">
        <f t="shared" si="93"/>
        <v>4.3668367758219846E-4</v>
      </c>
      <c r="AZ240">
        <f t="shared" si="94"/>
        <v>9.3117382439638532E-2</v>
      </c>
      <c r="BA240">
        <f t="shared" si="95"/>
        <v>1.0609019706829498E-2</v>
      </c>
      <c r="BB240">
        <f t="shared" si="96"/>
        <v>3.4938255441204027E-3</v>
      </c>
    </row>
    <row r="241" spans="1:54" x14ac:dyDescent="0.2">
      <c r="A241">
        <v>454</v>
      </c>
      <c r="B241" s="8">
        <v>45240</v>
      </c>
      <c r="C241" s="9" t="s">
        <v>24</v>
      </c>
      <c r="D241">
        <v>23110046</v>
      </c>
      <c r="E241" s="10">
        <v>3369898</v>
      </c>
      <c r="F241" s="10">
        <v>1101600</v>
      </c>
      <c r="G241" s="10">
        <v>1259685</v>
      </c>
      <c r="H241" s="10">
        <v>332080</v>
      </c>
      <c r="I241" s="10">
        <v>17508606</v>
      </c>
      <c r="J241" s="11">
        <v>1352608</v>
      </c>
      <c r="K241" s="10">
        <v>629833</v>
      </c>
      <c r="L241" s="10">
        <v>179846</v>
      </c>
      <c r="M241" t="s">
        <v>39</v>
      </c>
      <c r="N241" t="s">
        <v>39</v>
      </c>
      <c r="O241" t="s">
        <v>39</v>
      </c>
      <c r="P241" t="s">
        <v>39</v>
      </c>
      <c r="Q241" s="10">
        <v>2614344</v>
      </c>
      <c r="R241" s="10">
        <v>307374</v>
      </c>
      <c r="S241" s="10">
        <v>178099</v>
      </c>
      <c r="T241" s="10">
        <v>79229</v>
      </c>
      <c r="U241" s="10">
        <v>49683</v>
      </c>
      <c r="V241" s="10">
        <v>15739</v>
      </c>
      <c r="W241" s="10">
        <v>3047762</v>
      </c>
      <c r="X241" s="10">
        <v>347610</v>
      </c>
      <c r="Y241" s="10">
        <v>116083</v>
      </c>
      <c r="Z241" s="10"/>
      <c r="AA241" s="15">
        <f t="shared" si="73"/>
        <v>0.7277292755043101</v>
      </c>
      <c r="AB241" s="14">
        <f t="shared" si="74"/>
        <v>30.118385283342228</v>
      </c>
      <c r="AC241" s="14">
        <f t="shared" si="75"/>
        <v>-0.13803015368341762</v>
      </c>
      <c r="AD241" s="14">
        <f t="shared" si="76"/>
        <v>3.8697614372745326E-2</v>
      </c>
      <c r="AE241" s="14">
        <f t="shared" si="77"/>
        <v>5.893544537500123</v>
      </c>
      <c r="AF241" s="12">
        <f t="shared" si="78"/>
        <v>0.27911827210119994</v>
      </c>
      <c r="AG241" s="12"/>
      <c r="AH241" s="12"/>
      <c r="AK241" s="10">
        <f t="shared" si="79"/>
        <v>32490079</v>
      </c>
      <c r="AL241">
        <f t="shared" si="80"/>
        <v>0.10372083121127529</v>
      </c>
      <c r="AM241">
        <f t="shared" si="81"/>
        <v>3.3905734732131612E-2</v>
      </c>
      <c r="AN241">
        <f t="shared" si="82"/>
        <v>3.877137387077452E-2</v>
      </c>
      <c r="AO241">
        <f t="shared" si="83"/>
        <v>1.0220966221719559E-2</v>
      </c>
      <c r="AP241">
        <f t="shared" si="84"/>
        <v>0.53889084110875818</v>
      </c>
      <c r="AQ241">
        <f t="shared" si="85"/>
        <v>4.1631416162453777E-2</v>
      </c>
      <c r="AR241">
        <f t="shared" si="86"/>
        <v>1.9385394538437409E-2</v>
      </c>
      <c r="AS241">
        <f t="shared" si="87"/>
        <v>5.5354128255582268E-3</v>
      </c>
      <c r="AT241">
        <f t="shared" si="88"/>
        <v>8.0465916995769687E-2</v>
      </c>
      <c r="AU241">
        <f t="shared" si="89"/>
        <v>9.4605494803506017E-3</v>
      </c>
      <c r="AV241">
        <f t="shared" si="90"/>
        <v>5.4816425654120446E-3</v>
      </c>
      <c r="AW241">
        <f t="shared" si="91"/>
        <v>2.4385597831264121E-3</v>
      </c>
      <c r="AX241">
        <f t="shared" si="92"/>
        <v>1.5291744904652278E-3</v>
      </c>
      <c r="AY241">
        <f t="shared" si="93"/>
        <v>4.8442479933643744E-4</v>
      </c>
      <c r="AZ241">
        <f t="shared" si="94"/>
        <v>9.3805927649483395E-2</v>
      </c>
      <c r="BA241">
        <f t="shared" si="95"/>
        <v>1.0698958288159288E-2</v>
      </c>
      <c r="BB241">
        <f t="shared" si="96"/>
        <v>3.5728752767883389E-3</v>
      </c>
    </row>
    <row r="242" spans="1:54" x14ac:dyDescent="0.2">
      <c r="A242">
        <v>478</v>
      </c>
      <c r="B242" s="8">
        <v>45253</v>
      </c>
      <c r="C242" s="9" t="s">
        <v>24</v>
      </c>
      <c r="D242">
        <v>23110106</v>
      </c>
      <c r="E242" s="10">
        <v>1339477</v>
      </c>
      <c r="F242" s="10">
        <v>431428</v>
      </c>
      <c r="G242" s="10">
        <v>480415</v>
      </c>
      <c r="H242" s="10">
        <v>126907</v>
      </c>
      <c r="I242" s="10">
        <v>6316049</v>
      </c>
      <c r="J242" s="11">
        <v>503440</v>
      </c>
      <c r="K242" s="10">
        <v>239788</v>
      </c>
      <c r="L242" s="10">
        <v>71897</v>
      </c>
      <c r="M242" t="s">
        <v>39</v>
      </c>
      <c r="N242" t="s">
        <v>39</v>
      </c>
      <c r="O242" t="s">
        <v>39</v>
      </c>
      <c r="P242" t="s">
        <v>39</v>
      </c>
      <c r="Q242" s="10">
        <v>1014304</v>
      </c>
      <c r="R242" s="10">
        <v>126149</v>
      </c>
      <c r="S242" s="10">
        <v>74672</v>
      </c>
      <c r="T242" s="10">
        <v>28368</v>
      </c>
      <c r="U242" s="10">
        <v>17650</v>
      </c>
      <c r="V242" s="10">
        <v>5365</v>
      </c>
      <c r="W242" s="10">
        <v>1160663</v>
      </c>
      <c r="X242" s="10">
        <v>132310</v>
      </c>
      <c r="Y242" s="10">
        <v>43383</v>
      </c>
      <c r="Z242" s="10">
        <v>5170879</v>
      </c>
      <c r="AA242" s="15">
        <f t="shared" si="73"/>
        <v>0.72024977467108464</v>
      </c>
      <c r="AB242" s="14">
        <f t="shared" si="74"/>
        <v>29.698037336514957</v>
      </c>
      <c r="AC242" s="14">
        <f t="shared" si="75"/>
        <v>-0.14251686891581716</v>
      </c>
      <c r="AD242" s="14">
        <f t="shared" si="76"/>
        <v>2.9109977000670521E-2</v>
      </c>
      <c r="AE242" s="14">
        <f t="shared" si="77"/>
        <v>5.7143535517845123</v>
      </c>
      <c r="AF242" s="12">
        <f t="shared" si="78"/>
        <v>0.2926245821130381</v>
      </c>
      <c r="AG242" s="12">
        <f>I242/Z242</f>
        <v>1.2214652479781485</v>
      </c>
      <c r="AH242" s="12">
        <f>K242/Z242</f>
        <v>4.6372773371800034E-2</v>
      </c>
      <c r="AK242" s="10">
        <f t="shared" si="79"/>
        <v>12112265</v>
      </c>
      <c r="AL242">
        <f t="shared" si="80"/>
        <v>0.11058848200563644</v>
      </c>
      <c r="AM242">
        <f t="shared" si="81"/>
        <v>3.5619101794751022E-2</v>
      </c>
      <c r="AN242">
        <f t="shared" si="82"/>
        <v>3.966351462752838E-2</v>
      </c>
      <c r="AO242">
        <f t="shared" si="83"/>
        <v>1.0477561380963842E-2</v>
      </c>
      <c r="AP242">
        <f t="shared" si="84"/>
        <v>0.52145895090637462</v>
      </c>
      <c r="AQ242">
        <f t="shared" si="85"/>
        <v>4.1564480301578603E-2</v>
      </c>
      <c r="AR242">
        <f t="shared" si="86"/>
        <v>1.9797122998877585E-2</v>
      </c>
      <c r="AS242">
        <f t="shared" si="87"/>
        <v>5.9358839985749982E-3</v>
      </c>
      <c r="AT242">
        <f t="shared" si="88"/>
        <v>8.3741893031567594E-2</v>
      </c>
      <c r="AU242">
        <f t="shared" si="89"/>
        <v>1.0414980187438106E-2</v>
      </c>
      <c r="AV242">
        <f t="shared" si="90"/>
        <v>6.164990610756948E-3</v>
      </c>
      <c r="AW242">
        <f t="shared" si="91"/>
        <v>2.3420887835594747E-3</v>
      </c>
      <c r="AX242">
        <f t="shared" si="92"/>
        <v>1.4572006144185252E-3</v>
      </c>
      <c r="AY242">
        <f t="shared" si="93"/>
        <v>4.4293945021843561E-4</v>
      </c>
      <c r="AZ242">
        <f t="shared" si="94"/>
        <v>9.58254298432209E-2</v>
      </c>
      <c r="BA242">
        <f t="shared" si="95"/>
        <v>1.0923638146952696E-2</v>
      </c>
      <c r="BB242">
        <f t="shared" si="96"/>
        <v>3.5817413175818066E-3</v>
      </c>
    </row>
    <row r="243" spans="1:54" x14ac:dyDescent="0.2">
      <c r="A243">
        <v>503</v>
      </c>
      <c r="B243" s="8">
        <v>45260</v>
      </c>
      <c r="C243" s="9" t="s">
        <v>24</v>
      </c>
      <c r="D243">
        <v>23110125</v>
      </c>
      <c r="E243" s="10">
        <v>7320284</v>
      </c>
      <c r="F243" s="10">
        <v>2343527</v>
      </c>
      <c r="G243" s="10">
        <v>2742677</v>
      </c>
      <c r="H243" s="10">
        <v>662687</v>
      </c>
      <c r="I243" s="10">
        <v>37882072</v>
      </c>
      <c r="J243" s="11">
        <v>2897205</v>
      </c>
      <c r="K243" s="10">
        <v>1360698</v>
      </c>
      <c r="L243" s="10">
        <v>395076</v>
      </c>
      <c r="M243" t="s">
        <v>39</v>
      </c>
      <c r="N243" t="s">
        <v>39</v>
      </c>
      <c r="O243" t="s">
        <v>39</v>
      </c>
      <c r="P243" t="s">
        <v>39</v>
      </c>
      <c r="Q243" s="10">
        <v>5762886</v>
      </c>
      <c r="R243" s="10">
        <v>725638</v>
      </c>
      <c r="S243" s="10">
        <v>357422</v>
      </c>
      <c r="T243" s="10">
        <v>186752</v>
      </c>
      <c r="U243" s="10">
        <v>110546</v>
      </c>
      <c r="V243" s="10">
        <v>29688</v>
      </c>
      <c r="W243" s="10">
        <v>6695666</v>
      </c>
      <c r="X243" s="10">
        <v>758444</v>
      </c>
      <c r="Y243" s="10">
        <v>248238</v>
      </c>
      <c r="Z243" s="10"/>
      <c r="AA243" s="15">
        <f t="shared" si="73"/>
        <v>0.72894969012604072</v>
      </c>
      <c r="AB243" s="14">
        <f t="shared" si="74"/>
        <v>30.186972585083488</v>
      </c>
      <c r="AC243" s="14">
        <f t="shared" si="75"/>
        <v>-0.13730244432209984</v>
      </c>
      <c r="AD243" s="14">
        <f t="shared" si="76"/>
        <v>3.9933534571190997E-2</v>
      </c>
      <c r="AE243" s="14">
        <f t="shared" si="77"/>
        <v>5.8387816538867607</v>
      </c>
      <c r="AF243" s="12">
        <f t="shared" si="78"/>
        <v>0.28283582253436806</v>
      </c>
      <c r="AG243" s="12"/>
      <c r="AH243" s="12"/>
      <c r="AI243" t="s">
        <v>17</v>
      </c>
      <c r="AK243" s="10">
        <f t="shared" si="79"/>
        <v>70479506</v>
      </c>
      <c r="AL243">
        <f t="shared" si="80"/>
        <v>0.10386400835442859</v>
      </c>
      <c r="AM243">
        <f t="shared" si="81"/>
        <v>3.3251183684516745E-2</v>
      </c>
      <c r="AN243">
        <f t="shared" si="82"/>
        <v>3.8914532119450437E-2</v>
      </c>
      <c r="AO243">
        <f t="shared" si="83"/>
        <v>9.4025488771161368E-3</v>
      </c>
      <c r="AP243">
        <f t="shared" si="84"/>
        <v>0.53749060045908947</v>
      </c>
      <c r="AQ243">
        <f t="shared" si="85"/>
        <v>4.1107056000080362E-2</v>
      </c>
      <c r="AR243">
        <f t="shared" si="86"/>
        <v>1.9306293094619592E-2</v>
      </c>
      <c r="AS243">
        <f t="shared" si="87"/>
        <v>5.605544397544444E-3</v>
      </c>
      <c r="AT243">
        <f t="shared" si="88"/>
        <v>8.1766833042217976E-2</v>
      </c>
      <c r="AU243">
        <f t="shared" si="89"/>
        <v>1.0295730506397135E-2</v>
      </c>
      <c r="AV243">
        <f t="shared" si="90"/>
        <v>5.0712898016055897E-3</v>
      </c>
      <c r="AW243">
        <f t="shared" si="91"/>
        <v>2.6497348037598334E-3</v>
      </c>
      <c r="AX243">
        <f t="shared" si="92"/>
        <v>1.568484319399174E-3</v>
      </c>
      <c r="AY243">
        <f t="shared" si="93"/>
        <v>4.2122883210901055E-4</v>
      </c>
      <c r="AZ243">
        <f t="shared" si="94"/>
        <v>9.5001602309755129E-2</v>
      </c>
      <c r="BA243">
        <f t="shared" si="95"/>
        <v>1.0761199149154082E-2</v>
      </c>
      <c r="BB243">
        <f t="shared" si="96"/>
        <v>3.5221302487562839E-3</v>
      </c>
    </row>
    <row r="244" spans="1:54" x14ac:dyDescent="0.2">
      <c r="A244">
        <v>504</v>
      </c>
      <c r="B244" s="8">
        <v>45264</v>
      </c>
      <c r="C244" s="9" t="s">
        <v>24</v>
      </c>
      <c r="D244">
        <v>23110159</v>
      </c>
      <c r="E244" s="10">
        <v>4184724</v>
      </c>
      <c r="F244" s="10">
        <v>1366547</v>
      </c>
      <c r="G244" s="10">
        <v>1534595</v>
      </c>
      <c r="H244" s="10">
        <v>410515</v>
      </c>
      <c r="I244" s="10">
        <v>22317794</v>
      </c>
      <c r="J244" s="11">
        <v>1684102</v>
      </c>
      <c r="K244" s="10">
        <v>796915</v>
      </c>
      <c r="L244" s="10">
        <v>235454</v>
      </c>
      <c r="M244" t="s">
        <v>39</v>
      </c>
      <c r="N244" t="s">
        <v>39</v>
      </c>
      <c r="O244" t="s">
        <v>39</v>
      </c>
      <c r="P244" t="s">
        <v>39</v>
      </c>
      <c r="Q244" s="10">
        <v>3313085</v>
      </c>
      <c r="R244" s="10">
        <v>461131</v>
      </c>
      <c r="S244" s="10">
        <v>219330</v>
      </c>
      <c r="T244" s="10">
        <v>106229</v>
      </c>
      <c r="U244" s="10">
        <v>64165</v>
      </c>
      <c r="V244" s="10">
        <v>14955</v>
      </c>
      <c r="W244" s="10">
        <v>3946590</v>
      </c>
      <c r="X244" s="10">
        <v>427840</v>
      </c>
      <c r="Y244" s="10">
        <v>137678</v>
      </c>
      <c r="Z244" s="10">
        <v>9967522</v>
      </c>
      <c r="AA244" s="15">
        <f t="shared" si="73"/>
        <v>0.72645858216939607</v>
      </c>
      <c r="AB244" s="14">
        <f t="shared" si="74"/>
        <v>30.046972317920059</v>
      </c>
      <c r="AC244" s="14">
        <f t="shared" si="75"/>
        <v>-0.13878914123937836</v>
      </c>
      <c r="AD244" s="14">
        <f t="shared" si="76"/>
        <v>3.9766989173266411E-2</v>
      </c>
      <c r="AE244" s="14">
        <f t="shared" si="77"/>
        <v>5.9923876655135704</v>
      </c>
      <c r="AF244" s="12">
        <f t="shared" si="78"/>
        <v>0.28171554610993949</v>
      </c>
      <c r="AG244" s="12">
        <f t="shared" ref="AG244:AG254" si="99">I244/Z244</f>
        <v>2.2390513911080405</v>
      </c>
      <c r="AH244" s="12">
        <f t="shared" ref="AH244:AH254" si="100">K244/Z244</f>
        <v>7.9951165394969784E-2</v>
      </c>
      <c r="AK244" s="10">
        <f t="shared" si="79"/>
        <v>41221649</v>
      </c>
      <c r="AL244">
        <f t="shared" si="80"/>
        <v>0.10151762730307078</v>
      </c>
      <c r="AM244">
        <f t="shared" si="81"/>
        <v>3.3151196838340939E-2</v>
      </c>
      <c r="AN244">
        <f t="shared" si="82"/>
        <v>3.7227889646044968E-2</v>
      </c>
      <c r="AO244">
        <f t="shared" si="83"/>
        <v>9.9587233882856077E-3</v>
      </c>
      <c r="AP244">
        <f t="shared" si="84"/>
        <v>0.54140953943885162</v>
      </c>
      <c r="AQ244">
        <f t="shared" si="85"/>
        <v>4.0854794527991831E-2</v>
      </c>
      <c r="AR244">
        <f t="shared" si="86"/>
        <v>1.9332438641646771E-2</v>
      </c>
      <c r="AS244">
        <f t="shared" si="87"/>
        <v>5.7119015301886639E-3</v>
      </c>
      <c r="AT244">
        <f t="shared" si="88"/>
        <v>8.0372451863825245E-2</v>
      </c>
      <c r="AU244">
        <f t="shared" si="89"/>
        <v>1.1186621864642048E-2</v>
      </c>
      <c r="AV244">
        <f t="shared" si="90"/>
        <v>5.320747842959897E-3</v>
      </c>
      <c r="AW244">
        <f t="shared" si="91"/>
        <v>2.5770196626534762E-3</v>
      </c>
      <c r="AX244">
        <f t="shared" si="92"/>
        <v>1.5565849876602463E-3</v>
      </c>
      <c r="AY244">
        <f t="shared" si="93"/>
        <v>3.6279480231370657E-4</v>
      </c>
      <c r="AZ244">
        <f t="shared" si="94"/>
        <v>9.5740711391725256E-2</v>
      </c>
      <c r="BA244">
        <f t="shared" si="95"/>
        <v>1.0379012251547724E-2</v>
      </c>
      <c r="BB244">
        <f t="shared" si="96"/>
        <v>3.3399440182511862E-3</v>
      </c>
    </row>
    <row r="245" spans="1:54" x14ac:dyDescent="0.2">
      <c r="A245">
        <v>505</v>
      </c>
      <c r="B245" s="8">
        <v>45264</v>
      </c>
      <c r="C245" s="9" t="s">
        <v>24</v>
      </c>
      <c r="D245">
        <v>23110184</v>
      </c>
      <c r="E245" s="10">
        <v>3878754</v>
      </c>
      <c r="F245" s="10">
        <v>1233281</v>
      </c>
      <c r="G245" s="10">
        <v>1417894</v>
      </c>
      <c r="H245" s="10">
        <v>371369</v>
      </c>
      <c r="I245" s="10">
        <v>20241924</v>
      </c>
      <c r="J245" s="11">
        <v>1480431</v>
      </c>
      <c r="K245" s="10">
        <v>724513</v>
      </c>
      <c r="L245" s="10">
        <v>211193</v>
      </c>
      <c r="M245" t="s">
        <v>39</v>
      </c>
      <c r="N245" t="s">
        <v>39</v>
      </c>
      <c r="O245" t="s">
        <v>39</v>
      </c>
      <c r="P245" t="s">
        <v>39</v>
      </c>
      <c r="Q245" s="10">
        <v>3144325</v>
      </c>
      <c r="R245" s="10">
        <v>426610</v>
      </c>
      <c r="S245" s="10">
        <v>206856</v>
      </c>
      <c r="T245" s="10">
        <v>103333</v>
      </c>
      <c r="U245" s="10">
        <v>59060</v>
      </c>
      <c r="V245" s="10">
        <v>17605</v>
      </c>
      <c r="W245" s="10">
        <v>3714991</v>
      </c>
      <c r="X245" s="10">
        <v>417641</v>
      </c>
      <c r="Y245" s="10">
        <v>136633</v>
      </c>
      <c r="Z245" s="10">
        <v>9612063</v>
      </c>
      <c r="AA245" s="15">
        <f t="shared" si="73"/>
        <v>0.72611862157795681</v>
      </c>
      <c r="AB245" s="14">
        <f t="shared" si="74"/>
        <v>30.027866532681173</v>
      </c>
      <c r="AC245" s="14">
        <f t="shared" si="75"/>
        <v>-0.13899242545895915</v>
      </c>
      <c r="AD245" s="14">
        <f t="shared" si="76"/>
        <v>3.4134478635159227E-2</v>
      </c>
      <c r="AE245" s="14">
        <f t="shared" si="77"/>
        <v>5.9821186411081371</v>
      </c>
      <c r="AF245" s="12">
        <f t="shared" si="78"/>
        <v>0.28884767595447314</v>
      </c>
      <c r="AG245" s="12">
        <f t="shared" si="99"/>
        <v>2.1058875706495059</v>
      </c>
      <c r="AH245" s="12">
        <f t="shared" si="100"/>
        <v>7.5375390277820697E-2</v>
      </c>
      <c r="AK245" s="10">
        <f t="shared" si="79"/>
        <v>37786413</v>
      </c>
      <c r="AL245">
        <f t="shared" si="80"/>
        <v>0.10264943645219778</v>
      </c>
      <c r="AM245">
        <f t="shared" si="81"/>
        <v>3.2638213105858974E-2</v>
      </c>
      <c r="AN245">
        <f t="shared" si="82"/>
        <v>3.7523911041781079E-2</v>
      </c>
      <c r="AO245">
        <f t="shared" si="83"/>
        <v>9.8281093788923548E-3</v>
      </c>
      <c r="AP245">
        <f t="shared" si="84"/>
        <v>0.53569318686057865</v>
      </c>
      <c r="AQ245">
        <f t="shared" si="85"/>
        <v>3.9178923916382322E-2</v>
      </c>
      <c r="AR245">
        <f t="shared" si="86"/>
        <v>1.9173902534755018E-2</v>
      </c>
      <c r="AS245">
        <f t="shared" si="87"/>
        <v>5.5891253821843314E-3</v>
      </c>
      <c r="AT245">
        <f t="shared" si="88"/>
        <v>8.3213111548852234E-2</v>
      </c>
      <c r="AU245">
        <f t="shared" si="89"/>
        <v>1.1290036977047809E-2</v>
      </c>
      <c r="AV245">
        <f t="shared" si="90"/>
        <v>5.4743486765997081E-3</v>
      </c>
      <c r="AW245">
        <f t="shared" si="91"/>
        <v>2.7346602070961326E-3</v>
      </c>
      <c r="AX245">
        <f t="shared" si="92"/>
        <v>1.5629956725450496E-3</v>
      </c>
      <c r="AY245">
        <f t="shared" si="93"/>
        <v>4.659082088580358E-4</v>
      </c>
      <c r="AZ245">
        <f t="shared" si="94"/>
        <v>9.8315524154145031E-2</v>
      </c>
      <c r="BA245">
        <f t="shared" si="95"/>
        <v>1.1052676526877532E-2</v>
      </c>
      <c r="BB245">
        <f t="shared" si="96"/>
        <v>3.6159293553479129E-3</v>
      </c>
    </row>
    <row r="246" spans="1:54" x14ac:dyDescent="0.2">
      <c r="A246">
        <v>508</v>
      </c>
      <c r="B246" s="8">
        <v>45264</v>
      </c>
      <c r="C246" s="9" t="s">
        <v>24</v>
      </c>
      <c r="D246">
        <v>23120003</v>
      </c>
      <c r="E246" s="10">
        <v>3784840</v>
      </c>
      <c r="F246" s="10">
        <v>1299455</v>
      </c>
      <c r="G246" s="10">
        <v>1432166</v>
      </c>
      <c r="H246" s="10">
        <v>370651</v>
      </c>
      <c r="I246" s="10">
        <v>20879340</v>
      </c>
      <c r="J246" s="11">
        <v>1580835</v>
      </c>
      <c r="K246" s="10">
        <v>747979</v>
      </c>
      <c r="L246" s="10">
        <v>234085</v>
      </c>
      <c r="M246" t="s">
        <v>39</v>
      </c>
      <c r="N246" t="s">
        <v>39</v>
      </c>
      <c r="O246" t="s">
        <v>39</v>
      </c>
      <c r="P246" t="s">
        <v>39</v>
      </c>
      <c r="Q246" s="10">
        <v>3229339</v>
      </c>
      <c r="R246" s="10">
        <v>412797</v>
      </c>
      <c r="S246" s="10">
        <v>220379</v>
      </c>
      <c r="T246" s="10">
        <v>99902</v>
      </c>
      <c r="U246" s="10">
        <v>62960</v>
      </c>
      <c r="V246" s="10">
        <v>18004</v>
      </c>
      <c r="W246" s="10">
        <v>3769519</v>
      </c>
      <c r="X246" s="10">
        <v>423452</v>
      </c>
      <c r="Y246" s="10">
        <v>143409</v>
      </c>
      <c r="Z246" s="10">
        <v>9663615</v>
      </c>
      <c r="AA246" s="15">
        <f t="shared" si="73"/>
        <v>0.72252288918446661</v>
      </c>
      <c r="AB246" s="14">
        <f t="shared" si="74"/>
        <v>29.825786372167023</v>
      </c>
      <c r="AC246" s="14">
        <f t="shared" si="75"/>
        <v>-0.14114839010906166</v>
      </c>
      <c r="AD246" s="14">
        <f t="shared" si="76"/>
        <v>3.7705817503180999E-2</v>
      </c>
      <c r="AE246" s="14">
        <f t="shared" si="77"/>
        <v>5.8882366579165932</v>
      </c>
      <c r="AF246" s="12">
        <f t="shared" si="78"/>
        <v>0.28673870400766793</v>
      </c>
      <c r="AG246" s="12">
        <f t="shared" si="99"/>
        <v>2.1606138075658023</v>
      </c>
      <c r="AH246" s="12">
        <f t="shared" si="100"/>
        <v>7.7401572806863689E-2</v>
      </c>
      <c r="AK246" s="10">
        <f t="shared" si="79"/>
        <v>38709112</v>
      </c>
      <c r="AL246">
        <f t="shared" si="80"/>
        <v>9.7776461521514618E-2</v>
      </c>
      <c r="AM246">
        <f t="shared" si="81"/>
        <v>3.3569744508734789E-2</v>
      </c>
      <c r="AN246">
        <f t="shared" si="82"/>
        <v>3.699816208648754E-2</v>
      </c>
      <c r="AO246">
        <f t="shared" si="83"/>
        <v>9.5752906964127731E-3</v>
      </c>
      <c r="AP246">
        <f t="shared" si="84"/>
        <v>0.53939082870203792</v>
      </c>
      <c r="AQ246">
        <f t="shared" si="85"/>
        <v>4.0838834019235576E-2</v>
      </c>
      <c r="AR246">
        <f t="shared" si="86"/>
        <v>1.9323073079020776E-2</v>
      </c>
      <c r="AS246">
        <f t="shared" si="87"/>
        <v>6.0472841639973556E-3</v>
      </c>
      <c r="AT246">
        <f t="shared" si="88"/>
        <v>8.3425809406322729E-2</v>
      </c>
      <c r="AU246">
        <f t="shared" si="89"/>
        <v>1.0664078266636548E-2</v>
      </c>
      <c r="AV246">
        <f t="shared" si="90"/>
        <v>5.6932073254483337E-3</v>
      </c>
      <c r="AW246">
        <f t="shared" si="91"/>
        <v>2.5808393641269787E-3</v>
      </c>
      <c r="AX246">
        <f t="shared" si="92"/>
        <v>1.6264904242701305E-3</v>
      </c>
      <c r="AY246">
        <f t="shared" si="93"/>
        <v>4.6511012704192231E-4</v>
      </c>
      <c r="AZ246">
        <f t="shared" si="94"/>
        <v>9.7380663240221058E-2</v>
      </c>
      <c r="BA246">
        <f t="shared" si="95"/>
        <v>1.0939336453907803E-2</v>
      </c>
      <c r="BB246">
        <f t="shared" si="96"/>
        <v>3.7047866145831503E-3</v>
      </c>
    </row>
    <row r="247" spans="1:54" x14ac:dyDescent="0.2">
      <c r="A247">
        <v>512</v>
      </c>
      <c r="B247" s="8">
        <v>45266</v>
      </c>
      <c r="C247" s="9" t="s">
        <v>24</v>
      </c>
      <c r="D247">
        <v>23120008</v>
      </c>
      <c r="E247" s="10">
        <v>4444250</v>
      </c>
      <c r="F247" s="10">
        <v>1416590</v>
      </c>
      <c r="G247" s="10">
        <v>1609300</v>
      </c>
      <c r="H247" s="10">
        <v>414378</v>
      </c>
      <c r="I247" s="10">
        <v>22872900</v>
      </c>
      <c r="J247" s="11">
        <v>1743100</v>
      </c>
      <c r="K247" s="10">
        <v>822252</v>
      </c>
      <c r="L247" s="10">
        <v>232536</v>
      </c>
      <c r="M247" t="s">
        <v>39</v>
      </c>
      <c r="N247" t="s">
        <v>39</v>
      </c>
      <c r="O247" t="s">
        <v>39</v>
      </c>
      <c r="P247" t="s">
        <v>39</v>
      </c>
      <c r="Q247" s="10">
        <v>3632585</v>
      </c>
      <c r="R247" s="10">
        <v>492726</v>
      </c>
      <c r="S247" s="10">
        <v>238786</v>
      </c>
      <c r="T247" s="10">
        <v>107997</v>
      </c>
      <c r="U247" s="10">
        <v>64628</v>
      </c>
      <c r="V247" s="10">
        <v>21782</v>
      </c>
      <c r="W247" s="10">
        <v>4201280</v>
      </c>
      <c r="X247" s="10">
        <v>474239</v>
      </c>
      <c r="Y247" s="10">
        <v>160017</v>
      </c>
      <c r="Z247" s="10">
        <v>10559400</v>
      </c>
      <c r="AA247" s="15">
        <f t="shared" si="73"/>
        <v>0.7267047217176168</v>
      </c>
      <c r="AB247" s="14">
        <f t="shared" si="74"/>
        <v>30.060805360530068</v>
      </c>
      <c r="AC247" s="14">
        <f t="shared" si="75"/>
        <v>-0.13864201799685386</v>
      </c>
      <c r="AD247" s="14">
        <f t="shared" si="76"/>
        <v>3.9377749419082272E-2</v>
      </c>
      <c r="AE247" s="14">
        <f t="shared" si="77"/>
        <v>5.8049982888032989</v>
      </c>
      <c r="AF247" s="12">
        <f t="shared" si="78"/>
        <v>0.29085688134588283</v>
      </c>
      <c r="AG247" s="12">
        <f t="shared" si="99"/>
        <v>2.1661173930336952</v>
      </c>
      <c r="AH247" s="12">
        <f t="shared" si="100"/>
        <v>7.7869197113472358E-2</v>
      </c>
      <c r="AK247" s="10">
        <f t="shared" si="79"/>
        <v>42949346</v>
      </c>
      <c r="AL247">
        <f t="shared" si="80"/>
        <v>0.10347654653460847</v>
      </c>
      <c r="AM247">
        <f t="shared" si="81"/>
        <v>3.2982807235295272E-2</v>
      </c>
      <c r="AN247">
        <f t="shared" si="82"/>
        <v>3.7469720726364494E-2</v>
      </c>
      <c r="AO247">
        <f t="shared" si="83"/>
        <v>9.6480630927418543E-3</v>
      </c>
      <c r="AP247">
        <f t="shared" si="84"/>
        <v>0.53255525706957219</v>
      </c>
      <c r="AQ247">
        <f t="shared" si="85"/>
        <v>4.0585018454064467E-2</v>
      </c>
      <c r="AR247">
        <f t="shared" si="86"/>
        <v>1.9144691982038563E-2</v>
      </c>
      <c r="AS247">
        <f t="shared" si="87"/>
        <v>5.4141918715130142E-3</v>
      </c>
      <c r="AT247">
        <f t="shared" si="88"/>
        <v>8.4578354231517286E-2</v>
      </c>
      <c r="AU247">
        <f t="shared" si="89"/>
        <v>1.1472258506567247E-2</v>
      </c>
      <c r="AV247">
        <f t="shared" si="90"/>
        <v>5.5597121315886858E-3</v>
      </c>
      <c r="AW247">
        <f t="shared" si="91"/>
        <v>2.5145202443827668E-3</v>
      </c>
      <c r="AX247">
        <f t="shared" si="92"/>
        <v>1.5047493389072793E-3</v>
      </c>
      <c r="AY247">
        <f t="shared" si="93"/>
        <v>5.0715556879492416E-4</v>
      </c>
      <c r="AZ247">
        <f t="shared" si="94"/>
        <v>9.7819417320114718E-2</v>
      </c>
      <c r="BA247">
        <f t="shared" si="95"/>
        <v>1.1041821218884218E-2</v>
      </c>
      <c r="BB247">
        <f t="shared" si="96"/>
        <v>3.7257144730445954E-3</v>
      </c>
    </row>
    <row r="248" spans="1:54" x14ac:dyDescent="0.2">
      <c r="A248">
        <v>514</v>
      </c>
      <c r="B248" s="8">
        <v>45268</v>
      </c>
      <c r="C248" s="9" t="s">
        <v>24</v>
      </c>
      <c r="D248">
        <v>23120022</v>
      </c>
      <c r="E248" s="10">
        <v>5006548</v>
      </c>
      <c r="F248" s="10">
        <v>1654618</v>
      </c>
      <c r="G248" s="10">
        <v>1875872</v>
      </c>
      <c r="H248" s="10">
        <v>504957</v>
      </c>
      <c r="I248" s="10">
        <v>26015082</v>
      </c>
      <c r="J248" s="11">
        <v>1993393</v>
      </c>
      <c r="K248" s="10">
        <v>950302</v>
      </c>
      <c r="L248" s="10">
        <v>270513</v>
      </c>
      <c r="M248" t="s">
        <v>39</v>
      </c>
      <c r="N248" t="s">
        <v>39</v>
      </c>
      <c r="O248" t="s">
        <v>39</v>
      </c>
      <c r="P248" t="s">
        <v>39</v>
      </c>
      <c r="Q248" s="10">
        <v>4030896</v>
      </c>
      <c r="R248" s="10">
        <v>458808</v>
      </c>
      <c r="S248" s="10">
        <v>272123</v>
      </c>
      <c r="T248" s="10">
        <v>116241</v>
      </c>
      <c r="U248" s="10">
        <v>74811</v>
      </c>
      <c r="V248" s="10">
        <v>20053</v>
      </c>
      <c r="W248" s="10">
        <v>4739671</v>
      </c>
      <c r="X248" s="10">
        <v>532319</v>
      </c>
      <c r="Y248" s="10">
        <v>172287</v>
      </c>
      <c r="Z248" s="10">
        <v>11911714</v>
      </c>
      <c r="AA248" s="15">
        <f t="shared" si="73"/>
        <v>0.72554952528181205</v>
      </c>
      <c r="AB248" s="14">
        <f t="shared" si="74"/>
        <v>29.995883320837841</v>
      </c>
      <c r="AC248" s="14">
        <f t="shared" si="75"/>
        <v>-0.13933293770934282</v>
      </c>
      <c r="AD248" s="14">
        <f t="shared" si="76"/>
        <v>3.5009172696685492E-2</v>
      </c>
      <c r="AE248" s="14">
        <f t="shared" si="77"/>
        <v>5.9222352076263096</v>
      </c>
      <c r="AF248" s="12">
        <f t="shared" si="78"/>
        <v>0.28657924175089111</v>
      </c>
      <c r="AG248" s="12">
        <f t="shared" si="99"/>
        <v>2.1839914893859942</v>
      </c>
      <c r="AH248" s="12">
        <f t="shared" si="100"/>
        <v>7.9778779107691808E-2</v>
      </c>
      <c r="AK248" s="10">
        <f t="shared" si="79"/>
        <v>48688494</v>
      </c>
      <c r="AL248">
        <f t="shared" si="80"/>
        <v>0.10282815484085418</v>
      </c>
      <c r="AM248">
        <f t="shared" si="81"/>
        <v>3.3983758051748324E-2</v>
      </c>
      <c r="AN248">
        <f t="shared" si="82"/>
        <v>3.8528034980913561E-2</v>
      </c>
      <c r="AO248">
        <f t="shared" si="83"/>
        <v>1.0371177223103266E-2</v>
      </c>
      <c r="AP248">
        <f t="shared" si="84"/>
        <v>0.53431683469199109</v>
      </c>
      <c r="AQ248">
        <f t="shared" si="85"/>
        <v>4.0941767473851212E-2</v>
      </c>
      <c r="AR248">
        <f t="shared" si="86"/>
        <v>1.9517999468211113E-2</v>
      </c>
      <c r="AS248">
        <f t="shared" si="87"/>
        <v>5.5559943998267844E-3</v>
      </c>
      <c r="AT248">
        <f t="shared" si="88"/>
        <v>8.2789498479866719E-2</v>
      </c>
      <c r="AU248">
        <f t="shared" si="89"/>
        <v>9.4233352134489926E-3</v>
      </c>
      <c r="AV248">
        <f t="shared" si="90"/>
        <v>5.58906176066978E-3</v>
      </c>
      <c r="AW248">
        <f t="shared" si="91"/>
        <v>2.3874429141308006E-3</v>
      </c>
      <c r="AX248">
        <f t="shared" si="92"/>
        <v>1.5365231875933561E-3</v>
      </c>
      <c r="AY248">
        <f t="shared" si="93"/>
        <v>4.1186322172955279E-4</v>
      </c>
      <c r="AZ248">
        <f t="shared" si="94"/>
        <v>9.7346839275825617E-2</v>
      </c>
      <c r="BA248">
        <f t="shared" si="95"/>
        <v>1.0933158047566638E-2</v>
      </c>
      <c r="BB248">
        <f t="shared" si="96"/>
        <v>3.538556768669E-3</v>
      </c>
    </row>
    <row r="249" spans="1:54" x14ac:dyDescent="0.2">
      <c r="A249">
        <v>515</v>
      </c>
      <c r="B249" s="8">
        <v>45268</v>
      </c>
      <c r="C249" s="9" t="s">
        <v>24</v>
      </c>
      <c r="D249">
        <v>23120027</v>
      </c>
      <c r="E249" s="10">
        <v>4936860</v>
      </c>
      <c r="F249" s="10">
        <v>1627154</v>
      </c>
      <c r="G249" s="10">
        <v>1812339</v>
      </c>
      <c r="H249" s="10">
        <v>474695</v>
      </c>
      <c r="I249" s="10">
        <v>26109350</v>
      </c>
      <c r="J249" s="11">
        <v>2072683</v>
      </c>
      <c r="K249" s="10">
        <v>963156</v>
      </c>
      <c r="L249" s="10">
        <v>272007</v>
      </c>
      <c r="M249" t="s">
        <v>39</v>
      </c>
      <c r="N249" t="s">
        <v>39</v>
      </c>
      <c r="O249" t="s">
        <v>39</v>
      </c>
      <c r="P249" t="s">
        <v>39</v>
      </c>
      <c r="Q249" s="10">
        <v>4008880</v>
      </c>
      <c r="R249" s="10">
        <v>495541</v>
      </c>
      <c r="S249" s="10">
        <v>255021</v>
      </c>
      <c r="T249" s="10">
        <v>131536</v>
      </c>
      <c r="U249" s="10">
        <v>73129</v>
      </c>
      <c r="V249" s="10">
        <v>23659</v>
      </c>
      <c r="W249" s="10">
        <v>4646759</v>
      </c>
      <c r="X249" s="10">
        <v>526772</v>
      </c>
      <c r="Y249" s="10">
        <v>170912</v>
      </c>
      <c r="Z249" s="10">
        <v>11928614</v>
      </c>
      <c r="AA249" s="15">
        <f t="shared" si="73"/>
        <v>0.72821295130628338</v>
      </c>
      <c r="AB249" s="14">
        <f t="shared" si="74"/>
        <v>30.145567863413127</v>
      </c>
      <c r="AC249" s="14">
        <f t="shared" si="75"/>
        <v>-0.13774160138280231</v>
      </c>
      <c r="AD249" s="14">
        <f t="shared" si="76"/>
        <v>4.6816617896970295E-2</v>
      </c>
      <c r="AE249" s="14">
        <f t="shared" si="77"/>
        <v>5.8151873856914076</v>
      </c>
      <c r="AF249" s="12">
        <f t="shared" si="78"/>
        <v>0.28459092419480841</v>
      </c>
      <c r="AG249" s="12">
        <f t="shared" si="99"/>
        <v>2.1887999729054859</v>
      </c>
      <c r="AH249" s="12">
        <f t="shared" si="100"/>
        <v>8.0743328604647613E-2</v>
      </c>
      <c r="AK249" s="10">
        <f t="shared" si="79"/>
        <v>48600453</v>
      </c>
      <c r="AL249">
        <f t="shared" si="80"/>
        <v>0.10158053465057208</v>
      </c>
      <c r="AM249">
        <f t="shared" si="81"/>
        <v>3.3480222910679452E-2</v>
      </c>
      <c r="AN249">
        <f t="shared" si="82"/>
        <v>3.7290578340905586E-2</v>
      </c>
      <c r="AO249">
        <f t="shared" si="83"/>
        <v>9.767295790432241E-3</v>
      </c>
      <c r="AP249">
        <f t="shared" si="84"/>
        <v>0.53722441640615981</v>
      </c>
      <c r="AQ249">
        <f t="shared" si="85"/>
        <v>4.2647400838012765E-2</v>
      </c>
      <c r="AR249">
        <f t="shared" si="86"/>
        <v>1.9817839969516332E-2</v>
      </c>
      <c r="AS249">
        <f t="shared" si="87"/>
        <v>5.5967996841510921E-3</v>
      </c>
      <c r="AT249">
        <f t="shared" si="88"/>
        <v>8.248647394294864E-2</v>
      </c>
      <c r="AU249">
        <f t="shared" si="89"/>
        <v>1.0196221833570152E-2</v>
      </c>
      <c r="AV249">
        <f t="shared" si="90"/>
        <v>5.2472967690239429E-3</v>
      </c>
      <c r="AW249">
        <f t="shared" si="91"/>
        <v>2.7064768305760443E-3</v>
      </c>
      <c r="AX249">
        <f t="shared" si="92"/>
        <v>1.5046979088857463E-3</v>
      </c>
      <c r="AY249">
        <f t="shared" si="93"/>
        <v>4.8680616207425061E-4</v>
      </c>
      <c r="AZ249">
        <f t="shared" si="94"/>
        <v>9.5611433909885579E-2</v>
      </c>
      <c r="BA249">
        <f t="shared" si="95"/>
        <v>1.0838829012560849E-2</v>
      </c>
      <c r="BB249">
        <f t="shared" si="96"/>
        <v>3.5166750400454088E-3</v>
      </c>
    </row>
    <row r="250" spans="1:54" x14ac:dyDescent="0.2">
      <c r="A250">
        <v>517</v>
      </c>
      <c r="B250" s="8">
        <v>45275</v>
      </c>
      <c r="C250" s="9" t="s">
        <v>24</v>
      </c>
      <c r="D250">
        <v>23120047</v>
      </c>
      <c r="E250" s="10">
        <v>3603813</v>
      </c>
      <c r="F250" s="10">
        <v>1205937</v>
      </c>
      <c r="G250" s="10">
        <v>1313009</v>
      </c>
      <c r="H250" s="10">
        <v>348579</v>
      </c>
      <c r="I250" s="10">
        <v>19287674</v>
      </c>
      <c r="J250" s="11">
        <v>1464719</v>
      </c>
      <c r="K250" s="10">
        <v>675309</v>
      </c>
      <c r="L250" s="10">
        <v>192605</v>
      </c>
      <c r="M250" t="s">
        <v>39</v>
      </c>
      <c r="N250" t="s">
        <v>39</v>
      </c>
      <c r="O250" t="s">
        <v>39</v>
      </c>
      <c r="P250" t="s">
        <v>39</v>
      </c>
      <c r="Q250" s="10">
        <v>2783875</v>
      </c>
      <c r="R250" s="10">
        <v>453368</v>
      </c>
      <c r="S250" s="10">
        <v>195530</v>
      </c>
      <c r="T250" s="10">
        <v>86602</v>
      </c>
      <c r="U250" s="10">
        <v>53315</v>
      </c>
      <c r="V250" s="10">
        <v>17727</v>
      </c>
      <c r="W250" s="10">
        <v>3417202</v>
      </c>
      <c r="X250" s="10">
        <v>389887</v>
      </c>
      <c r="Y250" s="10">
        <v>122702</v>
      </c>
      <c r="Z250" s="10">
        <v>8841033</v>
      </c>
      <c r="AA250" s="15">
        <f t="shared" si="73"/>
        <v>0.72163686994546017</v>
      </c>
      <c r="AB250" s="14">
        <f t="shared" si="74"/>
        <v>29.775992090934864</v>
      </c>
      <c r="AC250" s="14">
        <f t="shared" si="75"/>
        <v>-0.1416812858807481</v>
      </c>
      <c r="AD250" s="14">
        <f t="shared" si="76"/>
        <v>3.7524410122384041E-2</v>
      </c>
      <c r="AE250" s="14">
        <f t="shared" si="77"/>
        <v>6.3515034759866378</v>
      </c>
      <c r="AF250" s="12">
        <f t="shared" si="78"/>
        <v>0.28057999779410941</v>
      </c>
      <c r="AG250" s="12">
        <f t="shared" si="99"/>
        <v>2.1816086423385141</v>
      </c>
      <c r="AH250" s="12">
        <f t="shared" si="100"/>
        <v>7.6383495005617558E-2</v>
      </c>
      <c r="AK250" s="10">
        <f t="shared" si="79"/>
        <v>35611853</v>
      </c>
      <c r="AL250">
        <f t="shared" si="80"/>
        <v>0.10119700875997663</v>
      </c>
      <c r="AM250">
        <f t="shared" si="81"/>
        <v>3.386336004475813E-2</v>
      </c>
      <c r="AN250">
        <f t="shared" si="82"/>
        <v>3.6869999435300373E-2</v>
      </c>
      <c r="AO250">
        <f t="shared" si="83"/>
        <v>9.7882859395157003E-3</v>
      </c>
      <c r="AP250">
        <f t="shared" si="84"/>
        <v>0.54160826733728229</v>
      </c>
      <c r="AQ250">
        <f t="shared" si="85"/>
        <v>4.1130097891845165E-2</v>
      </c>
      <c r="AR250">
        <f t="shared" si="86"/>
        <v>1.8963040199003404E-2</v>
      </c>
      <c r="AS250">
        <f t="shared" si="87"/>
        <v>5.408452067911209E-3</v>
      </c>
      <c r="AT250">
        <f t="shared" si="88"/>
        <v>7.8172708395713081E-2</v>
      </c>
      <c r="AU250">
        <f t="shared" si="89"/>
        <v>1.27308174612537E-2</v>
      </c>
      <c r="AV250">
        <f t="shared" si="90"/>
        <v>5.4905876422661863E-3</v>
      </c>
      <c r="AW250">
        <f t="shared" si="91"/>
        <v>2.4318307727486128E-3</v>
      </c>
      <c r="AX250">
        <f t="shared" si="92"/>
        <v>1.4971138963198573E-3</v>
      </c>
      <c r="AY250">
        <f t="shared" si="93"/>
        <v>4.9778370139852033E-4</v>
      </c>
      <c r="AZ250">
        <f t="shared" si="94"/>
        <v>9.5956871438282076E-2</v>
      </c>
      <c r="BA250">
        <f t="shared" si="95"/>
        <v>1.0948236813175659E-2</v>
      </c>
      <c r="BB250">
        <f t="shared" si="96"/>
        <v>3.4455382032493507E-3</v>
      </c>
    </row>
    <row r="251" spans="1:54" x14ac:dyDescent="0.2">
      <c r="A251">
        <v>520</v>
      </c>
      <c r="B251" s="8">
        <v>45299</v>
      </c>
      <c r="C251" s="9" t="s">
        <v>24</v>
      </c>
      <c r="D251">
        <v>24010002</v>
      </c>
      <c r="E251" s="10">
        <v>3734227</v>
      </c>
      <c r="F251" s="10">
        <v>1212350</v>
      </c>
      <c r="G251" s="10">
        <v>1330986</v>
      </c>
      <c r="H251" s="10">
        <v>356094</v>
      </c>
      <c r="I251" s="10">
        <v>19659894</v>
      </c>
      <c r="J251" s="11">
        <v>1501573</v>
      </c>
      <c r="K251" s="10">
        <v>651423</v>
      </c>
      <c r="L251" s="10">
        <v>186271</v>
      </c>
      <c r="M251" t="s">
        <v>39</v>
      </c>
      <c r="N251" t="s">
        <v>39</v>
      </c>
      <c r="O251" t="s">
        <v>39</v>
      </c>
      <c r="P251" t="s">
        <v>39</v>
      </c>
      <c r="Q251" s="10">
        <v>2950016</v>
      </c>
      <c r="R251" s="10">
        <v>386036</v>
      </c>
      <c r="S251" s="10">
        <v>190901</v>
      </c>
      <c r="T251" s="10">
        <v>93422</v>
      </c>
      <c r="U251" s="10">
        <v>55780</v>
      </c>
      <c r="V251" s="10">
        <v>17289</v>
      </c>
      <c r="W251" s="10">
        <v>3462761</v>
      </c>
      <c r="X251" s="10">
        <v>392367</v>
      </c>
      <c r="Y251" s="10">
        <v>131591</v>
      </c>
      <c r="Z251" s="10">
        <v>9231134</v>
      </c>
      <c r="AA251" s="15">
        <f t="shared" si="73"/>
        <v>0.72452870402496883</v>
      </c>
      <c r="AB251" s="14">
        <f t="shared" si="74"/>
        <v>29.938513166203251</v>
      </c>
      <c r="AC251" s="14">
        <f t="shared" si="75"/>
        <v>-0.13994440418492093</v>
      </c>
      <c r="AD251" s="14">
        <f t="shared" si="76"/>
        <v>4.1294632240818113E-2</v>
      </c>
      <c r="AE251" s="14">
        <f t="shared" si="77"/>
        <v>5.9410278770822273</v>
      </c>
      <c r="AF251" s="12">
        <f t="shared" si="78"/>
        <v>0.27976241263454477</v>
      </c>
      <c r="AG251" s="12">
        <f t="shared" si="99"/>
        <v>2.129737689865622</v>
      </c>
      <c r="AH251" s="12">
        <f t="shared" si="100"/>
        <v>7.0568036386428792E-2</v>
      </c>
      <c r="AK251" s="10">
        <f t="shared" si="79"/>
        <v>36312981</v>
      </c>
      <c r="AL251">
        <f t="shared" si="80"/>
        <v>0.1028344932628913</v>
      </c>
      <c r="AM251">
        <f t="shared" si="81"/>
        <v>3.3386132633947074E-2</v>
      </c>
      <c r="AN251">
        <f t="shared" si="82"/>
        <v>3.6653173695654455E-2</v>
      </c>
      <c r="AO251">
        <f t="shared" si="83"/>
        <v>9.8062453203717984E-3</v>
      </c>
      <c r="AP251">
        <f t="shared" si="84"/>
        <v>0.54140126914945375</v>
      </c>
      <c r="AQ251">
        <f t="shared" si="85"/>
        <v>4.1350860178623175E-2</v>
      </c>
      <c r="AR251">
        <f t="shared" si="86"/>
        <v>1.7939122100716545E-2</v>
      </c>
      <c r="AS251">
        <f t="shared" si="87"/>
        <v>5.1295981456328252E-3</v>
      </c>
      <c r="AT251">
        <f t="shared" si="88"/>
        <v>8.1238607207709007E-2</v>
      </c>
      <c r="AU251">
        <f t="shared" si="89"/>
        <v>1.0630798942119348E-2</v>
      </c>
      <c r="AV251">
        <f t="shared" si="90"/>
        <v>5.2571007596429499E-3</v>
      </c>
      <c r="AW251">
        <f t="shared" si="91"/>
        <v>2.572688813402568E-3</v>
      </c>
      <c r="AX251">
        <f t="shared" si="92"/>
        <v>1.5360898076640967E-3</v>
      </c>
      <c r="AY251">
        <f t="shared" si="93"/>
        <v>4.7611073296350968E-4</v>
      </c>
      <c r="AZ251">
        <f t="shared" si="94"/>
        <v>9.5358764404387508E-2</v>
      </c>
      <c r="BA251">
        <f t="shared" si="95"/>
        <v>1.0805144309138377E-2</v>
      </c>
      <c r="BB251">
        <f t="shared" si="96"/>
        <v>3.6238005356817168E-3</v>
      </c>
    </row>
    <row r="252" spans="1:54" x14ac:dyDescent="0.2">
      <c r="A252">
        <v>521</v>
      </c>
      <c r="B252" s="8">
        <v>45303</v>
      </c>
      <c r="C252" s="9" t="s">
        <v>24</v>
      </c>
      <c r="D252">
        <v>24010045</v>
      </c>
      <c r="E252" s="10">
        <v>2809361</v>
      </c>
      <c r="F252" s="10">
        <v>895833</v>
      </c>
      <c r="G252" s="10">
        <v>1047308</v>
      </c>
      <c r="H252" s="10">
        <v>254506</v>
      </c>
      <c r="I252" s="10">
        <v>14253618</v>
      </c>
      <c r="J252" s="11">
        <v>1085382</v>
      </c>
      <c r="K252" s="10">
        <v>549939</v>
      </c>
      <c r="L252" s="10">
        <v>161672</v>
      </c>
      <c r="M252" t="s">
        <v>39</v>
      </c>
      <c r="N252" t="s">
        <v>39</v>
      </c>
      <c r="O252" t="s">
        <v>39</v>
      </c>
      <c r="P252" t="s">
        <v>39</v>
      </c>
      <c r="Q252" s="10">
        <v>2244391</v>
      </c>
      <c r="R252" s="10">
        <v>315116</v>
      </c>
      <c r="S252" s="10">
        <v>155404</v>
      </c>
      <c r="T252" s="10">
        <v>67718</v>
      </c>
      <c r="U252" s="10">
        <v>42768</v>
      </c>
      <c r="V252" s="10">
        <v>12817</v>
      </c>
      <c r="W252" s="10">
        <v>2688179</v>
      </c>
      <c r="X252" s="10">
        <v>310354</v>
      </c>
      <c r="Y252" s="10">
        <v>104905</v>
      </c>
      <c r="Z252" s="10">
        <v>6939567</v>
      </c>
      <c r="AA252" s="15">
        <f t="shared" si="73"/>
        <v>0.7271321697127866</v>
      </c>
      <c r="AB252" s="14">
        <f t="shared" si="74"/>
        <v>30.084827937858606</v>
      </c>
      <c r="AC252" s="14">
        <f t="shared" si="75"/>
        <v>-0.13838664091563355</v>
      </c>
      <c r="AD252" s="14">
        <f t="shared" si="76"/>
        <v>3.5930143531537014E-2</v>
      </c>
      <c r="AE252" s="14">
        <f t="shared" si="77"/>
        <v>6.1817899893631161</v>
      </c>
      <c r="AF252" s="12">
        <f t="shared" si="78"/>
        <v>0.294826203939412</v>
      </c>
      <c r="AG252" s="12">
        <f t="shared" si="99"/>
        <v>2.0539635974405894</v>
      </c>
      <c r="AH252" s="12">
        <f t="shared" si="100"/>
        <v>7.9246875201291381E-2</v>
      </c>
      <c r="AK252" s="10">
        <f t="shared" si="79"/>
        <v>26999271</v>
      </c>
      <c r="AL252">
        <f t="shared" si="80"/>
        <v>0.10405321684426221</v>
      </c>
      <c r="AM252">
        <f t="shared" si="81"/>
        <v>3.3179895857188141E-2</v>
      </c>
      <c r="AN252">
        <f t="shared" si="82"/>
        <v>3.8790232521463262E-2</v>
      </c>
      <c r="AO252">
        <f t="shared" si="83"/>
        <v>9.4264026610199961E-3</v>
      </c>
      <c r="AP252">
        <f t="shared" si="84"/>
        <v>0.52792603178063591</v>
      </c>
      <c r="AQ252">
        <f t="shared" si="85"/>
        <v>4.0200418744639442E-2</v>
      </c>
      <c r="AR252">
        <f t="shared" si="86"/>
        <v>2.0368661064959864E-2</v>
      </c>
      <c r="AS252">
        <f t="shared" si="87"/>
        <v>5.9880135282171136E-3</v>
      </c>
      <c r="AT252">
        <f t="shared" si="88"/>
        <v>8.3127837044192784E-2</v>
      </c>
      <c r="AU252">
        <f t="shared" si="89"/>
        <v>1.1671278087471326E-2</v>
      </c>
      <c r="AV252">
        <f t="shared" si="90"/>
        <v>5.7558591118997251E-3</v>
      </c>
      <c r="AW252">
        <f t="shared" si="91"/>
        <v>2.5081417939025095E-3</v>
      </c>
      <c r="AX252">
        <f t="shared" si="92"/>
        <v>1.5840427691547671E-3</v>
      </c>
      <c r="AY252">
        <f t="shared" si="93"/>
        <v>4.7471652104977204E-4</v>
      </c>
      <c r="AZ252">
        <f t="shared" si="94"/>
        <v>9.9564873436767981E-2</v>
      </c>
      <c r="BA252">
        <f t="shared" si="95"/>
        <v>1.1494902954972377E-2</v>
      </c>
      <c r="BB252">
        <f t="shared" si="96"/>
        <v>3.885475278202882E-3</v>
      </c>
    </row>
    <row r="253" spans="1:54" x14ac:dyDescent="0.2">
      <c r="A253">
        <v>522</v>
      </c>
      <c r="B253" s="8">
        <v>45306</v>
      </c>
      <c r="C253" s="9" t="s">
        <v>24</v>
      </c>
      <c r="D253">
        <v>24010081</v>
      </c>
      <c r="E253" s="10">
        <v>2712436</v>
      </c>
      <c r="F253" s="10">
        <v>897084</v>
      </c>
      <c r="G253" s="10">
        <v>975689</v>
      </c>
      <c r="H253" s="10">
        <v>253226</v>
      </c>
      <c r="I253" s="10">
        <v>13914995</v>
      </c>
      <c r="J253" s="11">
        <v>1087592</v>
      </c>
      <c r="K253" s="10">
        <v>522663</v>
      </c>
      <c r="L253" s="10">
        <v>160653</v>
      </c>
      <c r="M253" t="s">
        <v>39</v>
      </c>
      <c r="N253" t="s">
        <v>39</v>
      </c>
      <c r="O253" t="s">
        <v>39</v>
      </c>
      <c r="P253" t="s">
        <v>39</v>
      </c>
      <c r="Q253" s="10">
        <v>2226700</v>
      </c>
      <c r="R253" s="10">
        <v>277421</v>
      </c>
      <c r="S253" s="10">
        <v>159088</v>
      </c>
      <c r="T253" s="10">
        <v>66575</v>
      </c>
      <c r="U253" s="10">
        <v>41318</v>
      </c>
      <c r="V253" s="10">
        <v>11879</v>
      </c>
      <c r="W253" s="10">
        <v>2626463</v>
      </c>
      <c r="X253" s="10">
        <v>293381</v>
      </c>
      <c r="Y253" s="10">
        <v>99810</v>
      </c>
      <c r="Z253" s="10">
        <v>6741387</v>
      </c>
      <c r="AA253" s="15">
        <f t="shared" si="73"/>
        <v>0.72084686570257384</v>
      </c>
      <c r="AB253" s="14">
        <f t="shared" si="74"/>
        <v>29.73159385248465</v>
      </c>
      <c r="AC253" s="14">
        <f t="shared" si="75"/>
        <v>-0.14215698554957573</v>
      </c>
      <c r="AD253" s="14">
        <f t="shared" si="76"/>
        <v>3.7270560978826049E-2</v>
      </c>
      <c r="AE253" s="14">
        <f t="shared" si="77"/>
        <v>5.9767947476013923</v>
      </c>
      <c r="AF253" s="12">
        <f t="shared" si="78"/>
        <v>0.29468959107948012</v>
      </c>
      <c r="AG253" s="12">
        <f t="shared" si="99"/>
        <v>2.064114550907699</v>
      </c>
      <c r="AH253" s="12">
        <f t="shared" si="100"/>
        <v>7.7530484453718504E-2</v>
      </c>
      <c r="AK253" s="10">
        <f t="shared" si="79"/>
        <v>26326973</v>
      </c>
      <c r="AL253">
        <f t="shared" si="80"/>
        <v>0.10302878344578391</v>
      </c>
      <c r="AM253">
        <f t="shared" si="81"/>
        <v>3.4074711133710661E-2</v>
      </c>
      <c r="AN253">
        <f t="shared" si="82"/>
        <v>3.7060432279852305E-2</v>
      </c>
      <c r="AO253">
        <f t="shared" si="83"/>
        <v>9.618500387416358E-3</v>
      </c>
      <c r="AP253">
        <f t="shared" si="84"/>
        <v>0.52854519203555983</v>
      </c>
      <c r="AQ253">
        <f t="shared" si="85"/>
        <v>4.1310939924616479E-2</v>
      </c>
      <c r="AR253">
        <f t="shared" si="86"/>
        <v>1.9852757094406561E-2</v>
      </c>
      <c r="AS253">
        <f t="shared" si="87"/>
        <v>6.1022207148539254E-3</v>
      </c>
      <c r="AT253">
        <f t="shared" si="88"/>
        <v>8.4578656270130254E-2</v>
      </c>
      <c r="AU253">
        <f t="shared" si="89"/>
        <v>1.0537519828048595E-2</v>
      </c>
      <c r="AV253">
        <f t="shared" si="90"/>
        <v>6.042775977321814E-3</v>
      </c>
      <c r="AW253">
        <f t="shared" si="91"/>
        <v>2.5287753362302607E-3</v>
      </c>
      <c r="AX253">
        <f t="shared" si="92"/>
        <v>1.5694170385634535E-3</v>
      </c>
      <c r="AY253">
        <f t="shared" si="93"/>
        <v>4.5121024737633151E-4</v>
      </c>
      <c r="AZ253">
        <f t="shared" si="94"/>
        <v>9.9763197235018239E-2</v>
      </c>
      <c r="BA253">
        <f t="shared" si="95"/>
        <v>1.1143742199302593E-2</v>
      </c>
      <c r="BB253">
        <f t="shared" si="96"/>
        <v>3.7911688518083714E-3</v>
      </c>
    </row>
    <row r="254" spans="1:54" x14ac:dyDescent="0.2">
      <c r="A254">
        <v>555</v>
      </c>
      <c r="B254" s="8">
        <v>45345</v>
      </c>
      <c r="C254" s="9" t="s">
        <v>24</v>
      </c>
      <c r="D254">
        <v>24020249</v>
      </c>
      <c r="E254" s="10">
        <v>4972528</v>
      </c>
      <c r="F254" s="10">
        <v>1692977</v>
      </c>
      <c r="G254" s="10">
        <v>1986492</v>
      </c>
      <c r="H254" s="10">
        <v>535275</v>
      </c>
      <c r="I254" s="10">
        <v>27061340</v>
      </c>
      <c r="J254" s="11">
        <v>2199618</v>
      </c>
      <c r="K254" s="10">
        <v>962978</v>
      </c>
      <c r="L254" s="10">
        <v>296765</v>
      </c>
      <c r="M254" t="s">
        <v>39</v>
      </c>
      <c r="N254" t="s">
        <v>39</v>
      </c>
      <c r="O254" t="s">
        <v>39</v>
      </c>
      <c r="P254" t="s">
        <v>39</v>
      </c>
      <c r="Q254" s="10">
        <v>3930516</v>
      </c>
      <c r="R254" s="10">
        <v>577312</v>
      </c>
      <c r="S254" s="10">
        <v>270687</v>
      </c>
      <c r="T254" s="10">
        <v>136573</v>
      </c>
      <c r="U254" s="10">
        <v>79045</v>
      </c>
      <c r="V254" s="10">
        <v>22070</v>
      </c>
      <c r="W254" s="10">
        <v>4749570</v>
      </c>
      <c r="X254" s="10">
        <v>536190</v>
      </c>
      <c r="Y254" s="10">
        <v>181813</v>
      </c>
      <c r="Z254" s="10">
        <v>10566945</v>
      </c>
      <c r="AA254" s="15">
        <f t="shared" si="73"/>
        <v>0.7360646312135174</v>
      </c>
      <c r="AB254" s="14">
        <f t="shared" si="74"/>
        <v>30.586832274199679</v>
      </c>
      <c r="AC254" s="14">
        <f t="shared" si="75"/>
        <v>-0.13308405013663879</v>
      </c>
      <c r="AD254" s="14">
        <f t="shared" si="76"/>
        <v>4.9298214846715094E-2</v>
      </c>
      <c r="AE254" s="14">
        <f t="shared" si="77"/>
        <v>6.2287640382750684</v>
      </c>
      <c r="AF254" s="12">
        <f t="shared" si="78"/>
        <v>0.27987137106473248</v>
      </c>
      <c r="AG254" s="12">
        <f t="shared" si="99"/>
        <v>2.5609426376308386</v>
      </c>
      <c r="AH254" s="12">
        <f t="shared" si="100"/>
        <v>9.113116421065881E-2</v>
      </c>
      <c r="AK254" s="10">
        <f t="shared" si="79"/>
        <v>50191749</v>
      </c>
      <c r="AL254">
        <f t="shared" si="80"/>
        <v>9.907062613020319E-2</v>
      </c>
      <c r="AM254">
        <f t="shared" si="81"/>
        <v>3.3730185413542772E-2</v>
      </c>
      <c r="AN254">
        <f t="shared" si="82"/>
        <v>3.9578058935543371E-2</v>
      </c>
      <c r="AO254">
        <f t="shared" si="83"/>
        <v>1.066460146666736E-2</v>
      </c>
      <c r="AP254">
        <f t="shared" si="84"/>
        <v>0.53915913549854577</v>
      </c>
      <c r="AQ254">
        <f t="shared" si="85"/>
        <v>4.3824294706287285E-2</v>
      </c>
      <c r="AR254">
        <f t="shared" si="86"/>
        <v>1.9185982142204291E-2</v>
      </c>
      <c r="AS254">
        <f t="shared" si="87"/>
        <v>5.9126252006081719E-3</v>
      </c>
      <c r="AT254">
        <f t="shared" si="88"/>
        <v>7.8310002705823223E-2</v>
      </c>
      <c r="AU254">
        <f t="shared" si="89"/>
        <v>1.1502129563167842E-2</v>
      </c>
      <c r="AV254">
        <f t="shared" si="90"/>
        <v>5.3930577314610017E-3</v>
      </c>
      <c r="AW254">
        <f t="shared" si="91"/>
        <v>2.7210249238375814E-3</v>
      </c>
      <c r="AX254">
        <f t="shared" si="92"/>
        <v>1.5748604417032768E-3</v>
      </c>
      <c r="AY254">
        <f t="shared" si="93"/>
        <v>4.3971370672896853E-4</v>
      </c>
      <c r="AZ254">
        <f t="shared" si="94"/>
        <v>9.4628501588976302E-2</v>
      </c>
      <c r="BA254">
        <f t="shared" si="95"/>
        <v>1.0682831554644568E-2</v>
      </c>
      <c r="BB254">
        <f t="shared" si="96"/>
        <v>3.6223682900550047E-3</v>
      </c>
    </row>
    <row r="255" spans="1:54" x14ac:dyDescent="0.2">
      <c r="A255">
        <v>161</v>
      </c>
      <c r="B255" s="8">
        <v>43588</v>
      </c>
      <c r="C255" s="9" t="s">
        <v>25</v>
      </c>
      <c r="D255">
        <v>19050003</v>
      </c>
      <c r="E255" s="10">
        <v>387764</v>
      </c>
      <c r="F255" s="10">
        <v>130160</v>
      </c>
      <c r="G255" s="10">
        <v>147075</v>
      </c>
      <c r="H255" s="10">
        <v>44675</v>
      </c>
      <c r="I255" s="10">
        <v>1920908</v>
      </c>
      <c r="J255" s="11">
        <v>168446</v>
      </c>
      <c r="K255" s="10">
        <v>75035</v>
      </c>
      <c r="L255" s="10">
        <v>24639</v>
      </c>
      <c r="M255" t="s">
        <v>39</v>
      </c>
      <c r="N255" t="s">
        <v>39</v>
      </c>
      <c r="O255" t="s">
        <v>39</v>
      </c>
      <c r="P255" t="s">
        <v>39</v>
      </c>
      <c r="Q255" s="10">
        <v>305767</v>
      </c>
      <c r="R255" s="10">
        <v>39470</v>
      </c>
      <c r="S255" s="10">
        <v>20786</v>
      </c>
      <c r="T255" s="10">
        <v>10034</v>
      </c>
      <c r="U255" s="10">
        <v>6580</v>
      </c>
      <c r="V255" s="10">
        <v>1976</v>
      </c>
      <c r="W255" s="10">
        <v>361550</v>
      </c>
      <c r="X255" s="10">
        <v>39198</v>
      </c>
      <c r="Y255" s="10">
        <v>13168</v>
      </c>
      <c r="Z255" s="10"/>
      <c r="AA255" s="15">
        <f t="shared" si="73"/>
        <v>0.73456019708130416</v>
      </c>
      <c r="AB255" s="14">
        <f>-10.78+(56.2*AA255)</f>
        <v>30.502283075969295</v>
      </c>
      <c r="AC255" s="14">
        <f t="shared" si="75"/>
        <v>-0.13397260805753683</v>
      </c>
      <c r="AD255" s="14">
        <f t="shared" si="76"/>
        <v>4.8804417569571039E-2</v>
      </c>
      <c r="AE255" s="14">
        <f t="shared" si="77"/>
        <v>5.9517633652971558</v>
      </c>
      <c r="AF255" s="12">
        <f t="shared" si="78"/>
        <v>0.29569192874158207</v>
      </c>
      <c r="AG255" s="12"/>
      <c r="AH255" s="12"/>
      <c r="AK255" s="10">
        <f t="shared" si="79"/>
        <v>3697231</v>
      </c>
      <c r="AL255">
        <f t="shared" si="80"/>
        <v>0.10487957068411467</v>
      </c>
      <c r="AM255">
        <f t="shared" si="81"/>
        <v>3.5204724833260349E-2</v>
      </c>
      <c r="AN255">
        <f t="shared" si="82"/>
        <v>3.9779770320004348E-2</v>
      </c>
      <c r="AO255">
        <f t="shared" si="83"/>
        <v>1.2083367255116058E-2</v>
      </c>
      <c r="AP255">
        <f t="shared" si="84"/>
        <v>0.5195531466657074</v>
      </c>
      <c r="AQ255">
        <f t="shared" si="85"/>
        <v>4.556004209636888E-2</v>
      </c>
      <c r="AR255">
        <f t="shared" si="86"/>
        <v>2.0294918007557547E-2</v>
      </c>
      <c r="AS255">
        <f t="shared" si="87"/>
        <v>6.6641765148025642E-3</v>
      </c>
      <c r="AT255">
        <f t="shared" si="88"/>
        <v>8.2701621835368139E-2</v>
      </c>
      <c r="AU255">
        <f t="shared" si="89"/>
        <v>1.0675556923546298E-2</v>
      </c>
      <c r="AV255">
        <f t="shared" si="90"/>
        <v>5.6220452549489066E-3</v>
      </c>
      <c r="AW255">
        <f t="shared" si="91"/>
        <v>2.7139229331356357E-3</v>
      </c>
      <c r="AX255">
        <f t="shared" si="92"/>
        <v>1.7797102750680171E-3</v>
      </c>
      <c r="AY255">
        <f t="shared" si="93"/>
        <v>5.3445402789276618E-4</v>
      </c>
      <c r="AZ255">
        <f t="shared" si="94"/>
        <v>9.7789399688577749E-2</v>
      </c>
      <c r="BA255">
        <f t="shared" si="95"/>
        <v>1.0601988352905187E-2</v>
      </c>
      <c r="BB255">
        <f t="shared" si="96"/>
        <v>3.5615843316254788E-3</v>
      </c>
    </row>
    <row r="256" spans="1:54" x14ac:dyDescent="0.2">
      <c r="A256">
        <v>374</v>
      </c>
      <c r="B256" s="8">
        <v>44825</v>
      </c>
      <c r="C256" s="9" t="s">
        <v>25</v>
      </c>
      <c r="D256">
        <v>22090061</v>
      </c>
      <c r="E256" s="10">
        <v>3106626</v>
      </c>
      <c r="F256" s="10">
        <v>994630</v>
      </c>
      <c r="G256" s="10">
        <v>1145371</v>
      </c>
      <c r="H256" s="10">
        <v>326486</v>
      </c>
      <c r="I256" s="10">
        <v>16307000</v>
      </c>
      <c r="J256" s="11">
        <v>1320341</v>
      </c>
      <c r="K256" s="10">
        <v>554526</v>
      </c>
      <c r="L256" s="10">
        <v>154531</v>
      </c>
      <c r="M256" t="s">
        <v>39</v>
      </c>
      <c r="N256" t="s">
        <v>39</v>
      </c>
      <c r="O256" t="s">
        <v>39</v>
      </c>
      <c r="P256" t="s">
        <v>39</v>
      </c>
      <c r="Q256" s="10">
        <v>2395260</v>
      </c>
      <c r="R256" s="10">
        <v>402078</v>
      </c>
      <c r="S256" s="10">
        <v>153938</v>
      </c>
      <c r="T256" s="10">
        <v>72086</v>
      </c>
      <c r="U256" s="10">
        <v>47381</v>
      </c>
      <c r="V256" s="10">
        <v>13824</v>
      </c>
      <c r="W256" s="10">
        <v>2945790</v>
      </c>
      <c r="X256" s="10">
        <v>341457</v>
      </c>
      <c r="Y256" s="10">
        <v>115435</v>
      </c>
      <c r="Z256" s="10"/>
      <c r="AA256" s="15">
        <f t="shared" si="73"/>
        <v>0.7373448173510917</v>
      </c>
      <c r="AB256" s="14">
        <f>-10.78+(56.2*AA256)</f>
        <v>30.658778735131357</v>
      </c>
      <c r="AC256" s="14">
        <f t="shared" si="75"/>
        <v>-0.13232936797302841</v>
      </c>
      <c r="AD256" s="14">
        <f t="shared" si="76"/>
        <v>5.3867380891635751E-2</v>
      </c>
      <c r="AE256" s="14">
        <f t="shared" si="77"/>
        <v>6.4311866838347331</v>
      </c>
      <c r="AF256" s="12">
        <f t="shared" si="78"/>
        <v>0.28349806902136432</v>
      </c>
      <c r="AG256" s="12"/>
      <c r="AH256" s="12"/>
      <c r="AK256" s="10">
        <f t="shared" si="79"/>
        <v>30396760</v>
      </c>
      <c r="AL256">
        <f t="shared" si="80"/>
        <v>0.10220253737569399</v>
      </c>
      <c r="AM256">
        <f t="shared" si="81"/>
        <v>3.2721579536766417E-2</v>
      </c>
      <c r="AN256">
        <f t="shared" si="82"/>
        <v>3.7680693600238971E-2</v>
      </c>
      <c r="AO256">
        <f t="shared" si="83"/>
        <v>1.0740815797473153E-2</v>
      </c>
      <c r="AP256">
        <f t="shared" si="84"/>
        <v>0.53647165026798904</v>
      </c>
      <c r="AQ256">
        <f t="shared" si="85"/>
        <v>4.3436899195835349E-2</v>
      </c>
      <c r="AR256">
        <f t="shared" si="86"/>
        <v>1.8242931154504625E-2</v>
      </c>
      <c r="AS256">
        <f t="shared" si="87"/>
        <v>5.0837984048299886E-3</v>
      </c>
      <c r="AT256">
        <f t="shared" si="88"/>
        <v>7.8799845773036337E-2</v>
      </c>
      <c r="AU256">
        <f t="shared" si="89"/>
        <v>1.3227659790056571E-2</v>
      </c>
      <c r="AV256">
        <f t="shared" si="90"/>
        <v>5.0642897466703692E-3</v>
      </c>
      <c r="AW256">
        <f t="shared" si="91"/>
        <v>2.3715027522670179E-3</v>
      </c>
      <c r="AX256">
        <f t="shared" si="92"/>
        <v>1.5587516564265402E-3</v>
      </c>
      <c r="AY256">
        <f t="shared" si="93"/>
        <v>4.5478531264516348E-4</v>
      </c>
      <c r="AZ256">
        <f t="shared" si="94"/>
        <v>9.6911315548104462E-2</v>
      </c>
      <c r="BA256">
        <f t="shared" si="95"/>
        <v>1.1233335394956568E-2</v>
      </c>
      <c r="BB256">
        <f t="shared" si="96"/>
        <v>3.7976086925053856E-3</v>
      </c>
    </row>
    <row r="258" spans="5:5" x14ac:dyDescent="0.2">
      <c r="E258" s="10"/>
    </row>
  </sheetData>
  <autoFilter ref="A2:AI256" xr:uid="{ECDC28BC-F51A-2B47-8A91-EC995D67279A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FB5A0-54A6-AA47-BF1B-1377459AC260}">
  <dimension ref="A1:B18"/>
  <sheetViews>
    <sheetView tabSelected="1" workbookViewId="0">
      <selection activeCell="D11" sqref="D11"/>
    </sheetView>
  </sheetViews>
  <sheetFormatPr baseColWidth="10" defaultRowHeight="16" x14ac:dyDescent="0.2"/>
  <sheetData>
    <row r="1" spans="1:2" x14ac:dyDescent="0.2">
      <c r="A1" t="s">
        <v>67</v>
      </c>
      <c r="B1" t="s">
        <v>68</v>
      </c>
    </row>
    <row r="2" spans="1:2" ht="17" thickBot="1" x14ac:dyDescent="0.25">
      <c r="A2" s="4" t="s">
        <v>27</v>
      </c>
      <c r="B2" s="15">
        <v>4.2212512813018174E-3</v>
      </c>
    </row>
    <row r="3" spans="1:2" ht="17" thickBot="1" x14ac:dyDescent="0.25">
      <c r="A3" s="4" t="s">
        <v>28</v>
      </c>
      <c r="B3" s="15">
        <v>1.1366082718607742E-3</v>
      </c>
    </row>
    <row r="4" spans="1:2" ht="17" thickBot="1" x14ac:dyDescent="0.25">
      <c r="A4" s="4" t="s">
        <v>29</v>
      </c>
      <c r="B4" s="15">
        <v>1.427831558215444E-3</v>
      </c>
    </row>
    <row r="5" spans="1:2" ht="17" thickBot="1" x14ac:dyDescent="0.25">
      <c r="A5" s="4" t="s">
        <v>30</v>
      </c>
      <c r="B5" s="15">
        <v>6.4686597439358605E-4</v>
      </c>
    </row>
    <row r="6" spans="1:2" ht="17" thickBot="1" x14ac:dyDescent="0.25">
      <c r="A6" s="4" t="s">
        <v>31</v>
      </c>
      <c r="B6" s="15">
        <v>7.2894254873950735E-3</v>
      </c>
    </row>
    <row r="7" spans="1:2" ht="17" thickBot="1" x14ac:dyDescent="0.25">
      <c r="A7" s="6" t="s">
        <v>61</v>
      </c>
      <c r="B7" s="15">
        <v>1.8617121248221443E-3</v>
      </c>
    </row>
    <row r="8" spans="1:2" ht="17" thickBot="1" x14ac:dyDescent="0.25">
      <c r="A8" s="4" t="s">
        <v>32</v>
      </c>
      <c r="B8" s="15">
        <v>8.2538692749417413E-4</v>
      </c>
    </row>
    <row r="9" spans="1:2" ht="17" thickBot="1" x14ac:dyDescent="0.25">
      <c r="A9" s="4" t="s">
        <v>62</v>
      </c>
      <c r="B9" s="15">
        <v>4.254356310309908E-4</v>
      </c>
    </row>
    <row r="10" spans="1:2" ht="17" thickBot="1" x14ac:dyDescent="0.25">
      <c r="A10" s="4" t="s">
        <v>33</v>
      </c>
      <c r="B10" s="15">
        <v>2.8959572954360743E-3</v>
      </c>
    </row>
    <row r="11" spans="1:2" ht="17" thickBot="1" x14ac:dyDescent="0.25">
      <c r="A11" s="4" t="s">
        <v>63</v>
      </c>
      <c r="B11" s="15">
        <v>1.4778628962947521E-3</v>
      </c>
    </row>
    <row r="12" spans="1:2" ht="17" thickBot="1" x14ac:dyDescent="0.25">
      <c r="A12" s="4" t="s">
        <v>34</v>
      </c>
      <c r="B12" s="15">
        <v>3.7310382438930341E-4</v>
      </c>
    </row>
    <row r="13" spans="1:2" ht="17" thickBot="1" x14ac:dyDescent="0.25">
      <c r="A13" s="4" t="s">
        <v>64</v>
      </c>
      <c r="B13" s="15">
        <v>2.5070748173887315E-4</v>
      </c>
    </row>
    <row r="14" spans="1:2" ht="17" thickBot="1" x14ac:dyDescent="0.25">
      <c r="A14" s="4" t="s">
        <v>35</v>
      </c>
      <c r="B14" s="15">
        <v>9.1774384500339112E-5</v>
      </c>
    </row>
    <row r="15" spans="1:2" ht="17" thickBot="1" x14ac:dyDescent="0.25">
      <c r="A15" s="4" t="s">
        <v>65</v>
      </c>
      <c r="B15" s="15">
        <v>1.2183053398101785E-4</v>
      </c>
    </row>
    <row r="16" spans="1:2" ht="17" thickBot="1" x14ac:dyDescent="0.25">
      <c r="A16" s="4" t="s">
        <v>36</v>
      </c>
      <c r="B16" s="15">
        <v>3.3765233132727868E-3</v>
      </c>
    </row>
    <row r="17" spans="1:2" ht="17" thickBot="1" x14ac:dyDescent="0.25">
      <c r="A17" s="4" t="s">
        <v>37</v>
      </c>
      <c r="B17" s="15">
        <v>5.518314196775989E-4</v>
      </c>
    </row>
    <row r="18" spans="1:2" ht="17" thickBot="1" x14ac:dyDescent="0.25">
      <c r="A18" s="4" t="s">
        <v>38</v>
      </c>
      <c r="B18" s="15">
        <v>2.1218426021080039E-4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Appendix 2</vt:lpstr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Bijl, P.K. (Peter)</dc:creator>
  <cp:lastModifiedBy>Bijl, P.K. (Peter)</cp:lastModifiedBy>
  <dcterms:created xsi:type="dcterms:W3CDTF">2024-10-30T15:04:27Z</dcterms:created>
  <dcterms:modified xsi:type="dcterms:W3CDTF">2025-03-27T08:53:01Z</dcterms:modified>
</cp:coreProperties>
</file>